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200" activeTab="3"/>
  </bookViews>
  <sheets>
    <sheet name="วิทย์" sheetId="1" r:id="rId1"/>
    <sheet name="สังคม" sheetId="2" r:id="rId2"/>
    <sheet name="ทำนุ" sheetId="4" r:id="rId3"/>
    <sheet name="บริการวิชาการ" sheetId="3" r:id="rId4"/>
  </sheets>
  <definedNames>
    <definedName name="_xlnm.Print_Area" localSheetId="3">บริการวิชาการ!$A$1:$L$23</definedName>
    <definedName name="_xlnm.Print_Area" localSheetId="0">วิทย์!$A$1:$L$26</definedName>
    <definedName name="_xlnm.Print_Area" localSheetId="1">สังคม!$A$1:$L$50</definedName>
    <definedName name="_xlnm.Print_Titles" localSheetId="3">บริการวิชาการ!$5:$6</definedName>
    <definedName name="_xlnm.Print_Titles" localSheetId="0">วิทย์!$5:$6</definedName>
    <definedName name="_xlnm.Print_Titles" localSheetId="1">สังคม!$5:$6</definedName>
  </definedNames>
  <calcPr calcId="144525" calcMode="manual" calcCompleted="0"/>
</workbook>
</file>

<file path=xl/calcChain.xml><?xml version="1.0" encoding="utf-8"?>
<calcChain xmlns="http://schemas.openxmlformats.org/spreadsheetml/2006/main">
  <c r="H13" i="3" l="1"/>
  <c r="H12" i="3"/>
  <c r="H11" i="3"/>
  <c r="H10" i="3"/>
  <c r="H9" i="3"/>
  <c r="H8" i="3"/>
  <c r="H7" i="4" l="1"/>
  <c r="H8" i="4"/>
  <c r="H40" i="2"/>
  <c r="H39" i="2"/>
  <c r="H38" i="2"/>
  <c r="H37" i="2"/>
  <c r="H36" i="2"/>
  <c r="H35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9" i="2"/>
  <c r="H18" i="2"/>
  <c r="H17" i="2"/>
  <c r="H16" i="2"/>
  <c r="H14" i="2"/>
  <c r="H13" i="2"/>
  <c r="H11" i="2"/>
  <c r="H12" i="2"/>
  <c r="H10" i="2"/>
  <c r="H9" i="2"/>
  <c r="H8" i="2"/>
  <c r="H7" i="2"/>
  <c r="H16" i="1"/>
  <c r="H15" i="1"/>
  <c r="H14" i="1"/>
  <c r="H13" i="1"/>
  <c r="H12" i="1"/>
  <c r="H10" i="1"/>
  <c r="H9" i="1"/>
  <c r="H8" i="1"/>
  <c r="H7" i="1"/>
  <c r="D17" i="1" l="1"/>
  <c r="C41" i="2" l="1"/>
  <c r="C7" i="3" l="1"/>
  <c r="C17" i="1" l="1"/>
  <c r="D34" i="2" l="1"/>
  <c r="D20" i="2"/>
  <c r="D15" i="2"/>
  <c r="D41" i="2" s="1"/>
  <c r="C14" i="3" l="1"/>
  <c r="D9" i="4" l="1"/>
  <c r="C9" i="4"/>
</calcChain>
</file>

<file path=xl/sharedStrings.xml><?xml version="1.0" encoding="utf-8"?>
<sst xmlns="http://schemas.openxmlformats.org/spreadsheetml/2006/main" count="355" uniqueCount="159">
  <si>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</si>
  <si>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</si>
  <si>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</si>
  <si>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</si>
  <si>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</si>
  <si>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</si>
  <si>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</si>
  <si>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</si>
  <si>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</si>
  <si>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</si>
  <si>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</si>
  <si>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</si>
  <si>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</si>
  <si>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</si>
  <si>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</si>
  <si>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</si>
  <si>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คณะบริหารธุรกิจ</t>
  </si>
  <si>
    <t>โครงการเข้าร่วมแข่งขัน ประกวด และนำเสนอผลงานทางวิชาการของนักศึกษา</t>
  </si>
  <si>
    <t>โครงการอบรมความรู้การประกันคุณภาพการศึกษาแก่นักศึกษา</t>
  </si>
  <si>
    <t>(โครงการพัฒนาคุณภาพการจัดการศึกษา : ผลผลิตสังคม)</t>
  </si>
  <si>
    <t>โครงการเข้าค่ายคุณธรรม</t>
  </si>
  <si>
    <t>(โครงการพัฒนาคุณภาพการจัดการศึกษา : ผลผลิตวิทย์ฯ)</t>
  </si>
  <si>
    <t>รวมทั้งสิ้น</t>
  </si>
  <si>
    <t>(โครงการบริการวิชาการ)</t>
  </si>
  <si>
    <t>เบอร์โทร</t>
  </si>
  <si>
    <t>ชื่อผู้รับผิดชอบ/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</si>
  <si>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</si>
  <si>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</si>
  <si>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</si>
  <si>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โครงการส่งเสริมการท่องเที่ยวเชิงอนุรักษ์ อำเภอกระแสสินธุ์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</si>
  <si>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</si>
  <si>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</si>
  <si>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</si>
  <si>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</si>
  <si>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</si>
  <si>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โครงการสร้างความเข้มแข็งแก่ชุมชนบ่อปาบ ปี 2</t>
  </si>
  <si>
    <t>โครงการสัมมนาทางวิชาการและการแข่งขันทักษะทางวิชาการด้านบริหารธุรกิจ 9 มทร. ครั้งที่ 7</t>
  </si>
  <si>
    <t>โครงการนิทรรศการวิชาการบริหารธุรกิจและสืบสานวัฒนธรรม ครั้งที่ 10</t>
  </si>
  <si>
    <t>โครงการแข่งขันทักษะวิชาชีพบัญชีระดับประกาศนียบัตรวิชาชีพชั้นสูงในเขตพื้นที่ภาคใต้ ครั้งที่ 10</t>
  </si>
  <si>
    <t>โครงการปฐมนิเทศนักศึกษาก่อนออกฝึกประสบการณ์วิชาชีพ</t>
  </si>
  <si>
    <t>โครงการพัฒนาทักษะด้านวิชาชีพบุคลากรในสถานประกอบการต่างประเทศ</t>
  </si>
  <si>
    <t>โครงการปรับปรุงหลักสูตรบริหารธุรกิจมหาบัณฑิต</t>
  </si>
  <si>
    <t>โครงการพัฒนาอัตลักษณ์บัณฑิตให้เป็นบัณฑิตที่พึงประสงค์</t>
  </si>
  <si>
    <t>โครงการปฐมนิเทศนักศึกษาใหม่</t>
  </si>
  <si>
    <t>ภาคปกติ</t>
  </si>
  <si>
    <t>ภาคสมทบ</t>
  </si>
  <si>
    <t>โครงการพัฒนาบุคลิกภาพเพื่อเตรียมตัวเข้าสู่ตลาดแรงงาน</t>
  </si>
  <si>
    <t>โครงการวัยเรียน วัยใส รักอย่างไรไม่ให้เสี่ยง</t>
  </si>
  <si>
    <t xml:space="preserve">โครงการปัจฉิมนิเทศนักศึกษา  </t>
  </si>
  <si>
    <t>โครงการกีฬาบริหารธุรกิจสานสัมพันธ์ 5 มหาวิทยาลัย ครั้งที่ 10  และการนำเสนอแนวปฏิบัติที่ดี</t>
  </si>
  <si>
    <t>โครงการการแข่งขันการออกแบบเพจเฟสบุ๊คเพื่อการสื่อสารทางการตลาดและการเสวนาทางวิชาการ</t>
  </si>
  <si>
    <t>โครงการทำได้ ทำง่าย เพื่อเป็นผู้ประกอบการ</t>
  </si>
  <si>
    <t>โครงการการสัมมนาเชิงปฏิบัติการถอดความรู้จากผู้เชี่ยวชาญ (Knowledge Heritage)</t>
  </si>
  <si>
    <t>โครงการพัฒนาศักยภาพนักศึกษาและส่งเสริมทักษะการเรียนรู้ในศตวรรษที่ 21</t>
  </si>
  <si>
    <t>โครงการ HR Genuis 2018</t>
  </si>
  <si>
    <t>โครงการปัจฉิมนิเทศนักศึกษา ระดับบัณฑิตศึกษา</t>
  </si>
  <si>
    <t>โครงการฝึกอบรมทักษะการใช้ภาษาอังกฤษ ระดับบัณฑิตศึกษา</t>
  </si>
  <si>
    <t xml:space="preserve">โครงการปฐมนิเทศนักศึกษาใหม่ ระดับบัณฑิตศึกษา </t>
  </si>
  <si>
    <t>โครงการฝึกอบรมและศึกษาดูงานเพื่อสร้างจิตสำนึกด้านภาษี</t>
  </si>
  <si>
    <t>โครงการประชุมวิชาการระดับชาติ  ด้านบริหารธุรกิจและเศรษฐศาสตร์ ครั้งที่ 4</t>
  </si>
  <si>
    <t>โครงการอบรมพัฒนาศักยภาพของนักศึกษาในยุคไทยแลนด์ 4.0</t>
  </si>
  <si>
    <t>โครงการสร้างสรรค์ขบวนพาเหรดศรีวิชัยเกมส์ ครั้งที่ 12</t>
  </si>
  <si>
    <t>โครงการการบริหารคนเพื่อการเติบโตอย่างยั่งยืน</t>
  </si>
  <si>
    <t>โครงการการพัฒนาเสริมสร้างศักยภาพบุคลากรคณะบริหารธุรกิจ</t>
  </si>
  <si>
    <t>โครงการสืบสานศิลปวัฒนธรรม</t>
  </si>
  <si>
    <t>โครงการอบรมความรู้การประกันคุณภาพการศึกษาแก่อาจารย์และเจ้าหน้าที่</t>
  </si>
  <si>
    <t>โครงการอบรมมาตรฐานความรู้ด้านระบบสารสนเทศ</t>
  </si>
  <si>
    <t>โครงการอบรมเพื่อการพัฒนาศักยภาพและเสริมทักษะเรื่อง Cloud Fundamentals</t>
  </si>
  <si>
    <t>โครงการจัดทำวารสาร  Business  Administration ปีการศึกษา 2562</t>
  </si>
  <si>
    <t>โครงการพัฒนาอัตลักษณ์บัณฑิตให้เป็นบัณฑิตที่พึ่งประสงค์ (ภาคสมทบ)</t>
  </si>
  <si>
    <t>โครงการแข่งขันกีฬาภายใน มทร.ศรีวิชัย ครั้งที่ 12</t>
  </si>
  <si>
    <t>ก.พ. 62</t>
  </si>
  <si>
    <t>นางสาวพลอยกนก  ขุนชำนาญ (084-3005665)</t>
  </si>
  <si>
    <t>ต.ค. 61 - ส.ค. 62</t>
  </si>
  <si>
    <t>นางสาวรักขิฏา  เอี่ยมวิจารณ์ (086-7834377)</t>
  </si>
  <si>
    <t>นางรัสมนต์  ยุระพันธุ์ (090-9923687)</t>
  </si>
  <si>
    <t>มิ.ย 62</t>
  </si>
  <si>
    <t>เม.ย. 62</t>
  </si>
  <si>
    <t>ม.ค. 62</t>
  </si>
  <si>
    <t>พ.ค. 62</t>
  </si>
  <si>
    <t>นางพัชรี   ทิพย์ประชา (085-8926572)</t>
  </si>
  <si>
    <t>ผศ.ชัยนันท์ ปัญญาวุทโส (081-8985920)</t>
  </si>
  <si>
    <t>ก.ค. 62</t>
  </si>
  <si>
    <t>นางสาวกมลพร  วรรณชาติ (087-2903114)</t>
  </si>
  <si>
    <t>มี.ค. 62 , ส.ค. 62</t>
  </si>
  <si>
    <t>พ.ย. 61</t>
  </si>
  <si>
    <t>นางสาวนลินรัตน์  คลังธารชูสิน (083-6592651)</t>
  </si>
  <si>
    <t>นายพิเชษฐ์  พรหมใหม่ (081-5144147)</t>
  </si>
  <si>
    <t>นางอัจฉรา   รัตนมา (089- 6589499)</t>
  </si>
  <si>
    <t>ผศ.ชัยนันท์  ปัญญาวุทโส (081-8985920)</t>
  </si>
  <si>
    <t>ส.ค. 62</t>
  </si>
  <si>
    <t>ธ.ค. 61</t>
  </si>
  <si>
    <t>นางสาวกิตติยา  อินทกาญจน์ (064-0702828)</t>
  </si>
  <si>
    <t>มิ.ย. 62</t>
  </si>
  <si>
    <t>ผศ.ปรีชญา  ชุมศรี (086-7483874)</t>
  </si>
  <si>
    <t xml:space="preserve">นางสุพินดา  โจนส์ (081-3882701)  </t>
  </si>
  <si>
    <t xml:space="preserve">มี.ค. 62  </t>
  </si>
  <si>
    <t>นางสาวธันยพร  อริยะเศรณี (081-8986122)</t>
  </si>
  <si>
    <t>มี.ค. 62</t>
  </si>
  <si>
    <t>นายณัฐวุฒิ จันทร์ศรีบุตร (074-317176 ต่อ 114)</t>
  </si>
  <si>
    <t>ธ.ค. 61 , เม.ย. 62</t>
  </si>
  <si>
    <t>ผศ.ธันยาภรณ์ ดำจุติ</t>
  </si>
  <si>
    <t>นางพัชรี ทิพย์ประชา</t>
  </si>
  <si>
    <t>นางสาวปรัศนีย์  กายพันธ์ (096-7954235)</t>
  </si>
  <si>
    <t>นายภาคภูมิ  บุญญาศรีรัตน์ (087-6883101)</t>
  </si>
  <si>
    <t>นายณัฐวุฒิ  จันทร์ศรีบุตร (091-8498337)</t>
  </si>
  <si>
    <t xml:space="preserve"> - ความพึงพอใจของผู้เข้าร่วมโครงการ  ไม่น้อยกว่าร้อยละ 80</t>
  </si>
  <si>
    <t xml:space="preserve"> - ผู้เข้าร่วมโครงการมีความตระหนักในการทำนุบำรุงศิลปวัฒนธรรมไทยและอนุรักษ์สิ่งแวดล้อม</t>
  </si>
  <si>
    <t xml:space="preserve"> - ผู้เข้าร่วมโครงการได้รับรางวัลจากการประกวด แข่งขัน อย่างน้อย 1 รางวัล</t>
  </si>
  <si>
    <t xml:space="preserve"> - ผู้เข้าร่วมโครงการทุกคนบอกประเด็นความรู้หรือประสบการณ์ที่ได้รับเพิ่มขึ้นอย่างน้อย 1 เรื่อง</t>
  </si>
  <si>
    <t xml:space="preserve"> - 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</si>
  <si>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</si>
  <si>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</si>
  <si>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 </t>
  </si>
  <si>
    <t xml:space="preserve"> - ความพึงพอใจขอผู้รับบริการ ไม่น้อยกว่าร้อยละ 80</t>
  </si>
  <si>
    <t xml:space="preserve"> - ข้อมูลข่าวสารของหน่วยงานได้รับการเผยแพร่ประชาสัมพันธ์ ทำให้มหาวิทยาลัยเป็นที่รู้จักมากขึ้น</t>
  </si>
  <si>
    <t xml:space="preserve"> - นักศึกษาอย่างน้อยร้อยละ 80  ของผู้เข้าร่วมโครงการได้รับความรู้เพิ่มขึ้น</t>
  </si>
  <si>
    <t>ม.ค. 62 , 
ก.ค. 62</t>
  </si>
  <si>
    <t>โครงการบริหารธุรกิจกับการสร้างสรรค์ผลิตภัณฑ์จากกล้วยสู่การสร้างจิตสำนึกในการอนุรักษ์ทรัพยากรและภูมิปัญญาท้องถิ่น</t>
  </si>
  <si>
    <t xml:space="preserve"> - ผู้เข้าร่วมโครงการมีความพึงพอใจต่อความรู้ที่ได้รับจากนิทรรศการ อย่างน้อยร้อยละ 80</t>
  </si>
  <si>
    <t xml:space="preserve"> - ผู้เข้าร่วมโครงการมีความรู้และประสบการณ์ในการจากการแข่งขันกีฬาเพิ่มขึ้น 
 - ความพึงพอใจของผู้เข้าร่วมโครงการ ไม่น้อยกว่าร้อยละ 80</t>
  </si>
  <si>
    <t xml:space="preserve"> - ผู้เข้าร่วมโครงการได้รับรางวัลจากการแข่งขันอย่างน้อย  10  รางวัล
 - ผู้เข้าร่วมโครงการได้รับความรู้/พัฒนาทักษะเพิ่มขึ้น</t>
  </si>
  <si>
    <t xml:space="preserve"> - มีกิจกรมแลกเปลี่ยนเรียนรู้ประสบการณ์/ทักษะวิชาชีพ/วิชาการภายในหน่วยงาน</t>
  </si>
  <si>
    <t xml:space="preserve"> - ผู้เข้าร่วมโครงการได้รับการพัฒนาทักษะวิชาชีพเฉพาะเฉพาะทาง และเพิ่มความเชี่ยวชาญ ในวิชาชีพมากขึ้น
</t>
  </si>
  <si>
    <t xml:space="preserve"> - อย่างน้อยร้อยละ  80  ของผู้เข้าร่วมโครงการได้รับความรู้เพิ่มขึ้น</t>
  </si>
  <si>
    <t xml:space="preserve"> - ผู้เข้าร่วมโครงการได้รับความรู้เพิ่มขึ้น  อย่างน้อยร้อยละ   80</t>
  </si>
  <si>
    <t xml:space="preserve"> - ผู้เข้าร่วมโครงการสามารถนำความรู้ไปใช้ได้อยู่ในระดับมาก</t>
  </si>
  <si>
    <t xml:space="preserve"> - ผู้เข้าร่วมโครงการได้รับรางวัลจากการประกวดแข่งขัน อย่างน้อย 1 รางวัล</t>
  </si>
  <si>
    <t xml:space="preserve"> - ผู้เข้าร่วมโครงการนำความรู้ไปใช้ประโยชน์ได้อยู่ในระดับมาก</t>
  </si>
  <si>
    <t xml:space="preserve"> - มีกิจกรรมแลกเปลี่ยนเรียนรู้ประสบการณ์/ทักษะวิชาชีพ/วิชาการภายในหน่วยงาน</t>
  </si>
  <si>
    <t xml:space="preserve"> - 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</si>
  <si>
    <t xml:space="preserve"> - ความพึงพอใจของผู้เข้าร่วมโครงการ ไม่น้อยกว่าร้อยละ 80</t>
  </si>
  <si>
    <t xml:space="preserve"> - ผู้เข้าร่วมโครงการได้รับความรู้ /พัฒนาทักษะเพิ่มขึ้น</t>
  </si>
  <si>
    <t xml:space="preserve"> - อย่างน้อยร้อยละ  80 ของผู้เข้าร่วมโครงการได้รับความรู้เพิ่มขึ้น</t>
  </si>
  <si>
    <t xml:space="preserve"> - อย่างน้อยละ  80 ของผู้เข้าร่วมโครงการได้รับความรู้เพิ่มเติมขึ้น</t>
  </si>
  <si>
    <t xml:space="preserve"> - ผู้เข้าร่วมโครงการทุกคนบอกประเด็นความรู้ที่ได้รับ  อย่างน้อย 1 เรื่อง</t>
  </si>
  <si>
    <t xml:space="preserve"> - อย่างน้อยร้อยละ 80ของผู้เข้าร่วมโครงการได้รับความรู้เพิ่มขึ้น</t>
  </si>
  <si>
    <t xml:space="preserve"> - ผู้เข้าร่วมโครงการทุกคนบอกประเด็นความรู้หรือประสบการณ์ที่ได้รับเพิ่มขึ้น
 อย่างน้อย 1 เรื่อง</t>
  </si>
  <si>
    <t xml:space="preserve"> - อย่างน้อยร้อยละ 80 ของผู้เข้าโครงการได้รับความรู้เพิ่มขึ้น</t>
  </si>
  <si>
    <t xml:space="preserve"> - ความพึงพอใจของผู้เข้าร่วมโครงการ  ไม่น้อยกว่าร้อยละ  80</t>
  </si>
  <si>
    <t xml:space="preserve"> - ผู้เข้าร่วมโครงการอย่างน้อยร้อยละ  80  ของผู้เข้าร่วมโครงการได้รับความรู้เพิ่มขึ้น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</si>
  <si>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การอบรมเชิงปฏิบัติการออกแบบและผลิตฉลากสำหรับบรรจุภัณฑ์  ขนมกาละแมเม็ด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</si>
  <si>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อบรมเชิงปฏิบัติการการใช้เทคโนโลยีสารสนเทศเพิ่มช่องทางการจัดจำหน่ายและการโฆษณาขนมพื้นบ้านและแหล่งท่องเที่ยวเชิงอนุรักษ์ป่าชายเลน ชุมชนบ่อปาบ  </t>
    </r>
  </si>
  <si>
    <r>
      <rPr>
        <i/>
        <u/>
        <sz val="16"/>
        <color rgb="FFFF0000"/>
        <rFont val="TH SarabunPSK"/>
        <family val="2"/>
      </rPr>
      <t xml:space="preserve">กิจกรรมย่อยที่ 3 </t>
    </r>
    <r>
      <rPr>
        <i/>
        <sz val="16"/>
        <color rgb="FFFF0000"/>
        <rFont val="TH SarabunPSK"/>
        <family val="2"/>
      </rPr>
      <t>การอบรมเชิงปฏิบัติการ การวางแผนภาษีเพื่อลดค่าใช้จ่ายที่อาจเกิดขึ้นเนื่องจากการเสียภาษีไม่ถูกต้องและเพื่อสร้างความเข้มแข็งแก่กลุ่มทำขนมพื้นบ้าน ชุมชนบ่อปาบ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</si>
  <si>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การช่วยเหลือและพัฒนาผู้ประกอบการเพื่อเข้าสู่มาตรฐานการผลิต</t>
    </r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</si>
  <si>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สร้างความพร้อมจดทะเบียนพาณิชย์สู่การเป็นผู้ประกอบการมืออาชีพ</t>
    </r>
  </si>
  <si>
    <r>
      <rPr>
        <i/>
        <u/>
        <sz val="16"/>
        <color rgb="FFFF0000"/>
        <rFont val="TH SarabunPSK"/>
        <family val="2"/>
      </rPr>
      <t>กิจกรรมย่อยที่ 6</t>
    </r>
    <r>
      <rPr>
        <i/>
        <sz val="16"/>
        <color rgb="FFFF0000"/>
        <rFont val="TH SarabunPSK"/>
        <family val="2"/>
      </rPr>
      <t xml:space="preserve"> การเสวนารายงานผลการดำเนินงานสู่การปรับปรุงและพัฒนาแผนการดำเนินงาน</t>
    </r>
  </si>
  <si>
    <t xml:space="preserve"> - อย่างน้อยร้อยละ 80 ของผู้เข้าร่วมโครงการได้รับความรู้เพิ่มขึ้น                                - ผู้เข้ารับการอบรม จำนวน 35 คน วิทยากร จำนวน 2 คน และบุคลากร คณะบริหารธุรกิจ จำนวน 3 คน รวมทั้งสิ้น 40 คน และสามารถจัดการออกแบบฉลากสำหรับบรรจุ“ขนมกาละแมเม็ด” อย่างน้อย 1 รูปแบบ</t>
  </si>
  <si>
    <t xml:space="preserve"> - ผู้เข้าร่วมโครงการสามารถนำความรู้ไปใช้ประโยชน์ได้อยู่ในระดับมาก                            - ผู้เข้าอบรมมีความรู้ความเข้าใจเกี่ยวกับประโยชน์ของฉลากที่สามารถเพิ่มมูลค่าและสร้างการรับรู้ให้แก่ “ขนมกาละแมเม็ด”  และได้ฉลาก1 รูปแบบ</t>
  </si>
  <si>
    <t xml:space="preserve"> - ผู้เข้าร่วมโครงการสามารถนำความรู้ไปใช้ประโยชน์ได้อยู่ในระดับมาก                            - ผู้เข้าอบรมมีความรู้ความเข้าใจเกี่ยวกับประโยชน์ของการพัฒนาแหล่งท่องเที่ยวชุมชน
เชิงอนุรักษ์ และมีเว็บไซน์ 1 เว็บไซน์                                  - มีเว็บไซน์ในการจัดจำหน่าย การโฆษณาและประชาสัมพันธ์ขนมพื้นบ้านชุมชนบ่อปาบ 
</t>
  </si>
  <si>
    <t xml:space="preserve"> - อย่างน้อยร้อยละ 80 ของผู้เข้าร่วมโครงการได้รับความรู้เพิ่มขึ้น                               - ผู้เข้ารับการอบรม จำนวน 40 คน และบุคลากรและนักศึกษา  คณะบริหารธุรกิจ จำนวน 13 คน รวมทั้งสิ้น 53 คน และจัดทำเว็บไซน์ อย่างน้อย 1 เว็บไซน์
 </t>
  </si>
  <si>
    <t xml:space="preserve"> - อย่างน้อยร้อยละ 80 ของผู้เข้าร่วมโครงการได้รับความรู้เพิ่มขึ้น                                - ผู้เข้ารับการอบรม จำนวน 45 คน วิทยากร จำนวน 2 คน และบุคลากร คณะบริหารธุรกิจ จำนวน 3 คน รวมทั้งสิ้น 50 คน และสามารถเข้าใจระบบภาษีได้และนำไปใช้ในการวางแผนภาษีให้กับธุรกิจได้ </t>
  </si>
  <si>
    <t xml:space="preserve"> - ผู้เข้าร่วมโครงการสามารถนำความรู้ไปใช้ประโยชน์ได้อยู่ในระดับมาก                            - ผู้เข้าร่วมโครงการมีความรู้เกี่ยวกับภาษี                         - ผู้เข้าร่วมโครงการสามารถนำความรู้เกี่ยวกับภาษีไปใช้ในการวางแผนภาษีได้อย่างถูกต้อง</t>
  </si>
  <si>
    <t xml:space="preserve"> - อย่างน้อยร้อยละ 80 ของผู้เข้าร่วมโครงการได้รับความรู้เพิ่มขึ้น                                - ผู้ประกอบการรายย่อย จำนวน 20 ราย และผู้สนใจ จำนวน 20 ราย มีความเข้าใจในกระบวนการผลิตตามหลักเกณฑ์และวิธีการที่ดี        - ได้แนวทางในการปรับเปลี่ยนสถานประกอบการเพื่อให้เป็นไปตามกระบวนการผลิตตามหลักเกณฑ์และวิธีการที่ดี จากสถานประกอบการต้นแบบ</t>
  </si>
  <si>
    <t xml:space="preserve"> - ผู้เข้าร่วมโครงการสามารถนำความรู้ไปใช้ประโยชน์ได้อยู่ในระดับมาก                            - ผู้ประกอบการรายย่อยและผู้สนใจมีความรู้กระบวนการผลิตตามหลักเกณฑ์และวิธีการที่ดีเพิ่มมากขึ้น                           
 - ผู้ประกอบการรายย่อยและผู้สนใจสามารถนำความรู้ไปพัฒนาและปรับเปลี่ยนกระบวนการผลิตของตนเองได้</t>
  </si>
  <si>
    <t xml:space="preserve"> - อย่างน้อยร้อยละ 80 ของผู้เข้าร่วมโครงการได้รับความรู้เพิ่มขึ้น                                - ผู้รับบริการมีความรู้ด้านกฎหมาย และการบริหารจัดการความเสี่ยงทางกฎหมาย            
 - ผู้รับบริการมีความพร้อมในการจดทะเบียนพาณิชย์</t>
  </si>
  <si>
    <t xml:space="preserve"> - ผู้เข้าร่วมโครงการสามารถนำความรู้ไปใช้ประโยชน์ได้อยู่ในระดับมาก                            - ผู้รับบริการสามารถบริหารจัดการองค์กรอย่างมีประสิทธิภาพและลดข้อพิพาทได้ 
 - ผู้รับบริการสร้างความมั่นใจและน่าเชื่อถือแก่ผู้บริโภคจากการจดทะเบียนพาณิชย์</t>
  </si>
  <si>
    <t xml:space="preserve"> - อย่างน้อยร้อยละ 80 ของผู้เข้าร่วมโครงการได้รับความรู้เพิ่มขึ้น                                - ชุมชนมีศักยภาพในการพัฒนาท้องถิ่น  ด้านอาชีพ  เพิ่มรายได้ เกิดการเรียนรู้ สร้างความเข้มแข็ง และเกิดการพัฒนาอย่างต่อเนื่องสู่การคุณภาพชีวิตที่ดีขึ้น
คณะบริหารุรกิจ มทร.ศรีวิชัย การเป็น Enagagement สู่ชุมชน
</t>
  </si>
  <si>
    <t xml:space="preserve"> - ผู้เข้าร่วมโครงการสามารถนำความรู้ไปใช้ประโยชน์ได้อยู่ในระดับมาก                            - ผู้เข้าร่วมโครงการมีความรู้ ความเข้าใจ ในการนำองค์ความรู้ที่ได้รับจากการอบรมไปประยุกต์ใช้ในชีวิตประจำวัน ชุมชนสามารถนำความรู้ที่ได้รับไปประกอบเป็นอาชีพได้จริง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</si>
</sst>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6"/>
      <name val="Angsana New"/>
      <family val="1"/>
    </font>
    <font>
      <i/>
      <sz val="16"/>
      <color rgb="FF0070C0"/>
      <name val="Angsana New"/>
      <family val="1"/>
    </font>
    <font>
      <sz val="10"/>
      <name val="Arial"/>
      <family val="2"/>
    </font>
    <font>
      <sz val="16"/>
      <name val="AngsanaUPC"/>
      <family val="1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i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i/>
      <u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  <font>
      <i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6" fillId="0" borderId="0"/>
    <xf numFmtId="0" fontId="4" fillId="0" borderId="0"/>
    <xf numFmtId="0" fontId="9" fillId="0" borderId="0"/>
  </cellStyleXfs>
  <cellXfs count="202">
    <xf numFmtId="0" fontId="0" fillId="0" borderId="0" xfId="0"/>
    <xf numFmtId="187" fontId="7" fillId="0" borderId="0" xfId="2" applyNumberFormat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1" fontId="7" fillId="0" borderId="0" xfId="4" applyNumberFormat="1" applyFont="1" applyBorder="1" applyAlignment="1">
      <alignment horizontal="left" vertical="top"/>
    </xf>
    <xf numFmtId="41" fontId="7" fillId="0" borderId="0" xfId="4" applyNumberFormat="1" applyFont="1" applyFill="1" applyBorder="1" applyAlignment="1">
      <alignment horizontal="left" vertical="top"/>
    </xf>
    <xf numFmtId="41" fontId="8" fillId="0" borderId="0" xfId="4" applyNumberFormat="1" applyFont="1" applyBorder="1" applyAlignment="1">
      <alignment horizontal="left" vertical="top"/>
    </xf>
    <xf numFmtId="49" fontId="10" fillId="0" borderId="6" xfId="5" applyNumberFormat="1" applyFont="1" applyFill="1" applyBorder="1" applyAlignment="1">
      <alignment horizontal="left" vertical="top" wrapText="1"/>
    </xf>
    <xf numFmtId="49" fontId="7" fillId="0" borderId="6" xfId="5" applyNumberFormat="1" applyFont="1" applyBorder="1" applyAlignment="1">
      <alignment horizontal="left" vertical="top" wrapText="1"/>
    </xf>
    <xf numFmtId="49" fontId="7" fillId="0" borderId="6" xfId="2" applyNumberFormat="1" applyFont="1" applyBorder="1" applyAlignment="1">
      <alignment horizontal="left" vertical="top" wrapText="1"/>
    </xf>
    <xf numFmtId="0" fontId="2" fillId="0" borderId="6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horizontal="center" vertical="top"/>
    </xf>
    <xf numFmtId="188" fontId="2" fillId="0" borderId="0" xfId="0" applyNumberFormat="1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88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188" fontId="13" fillId="0" borderId="1" xfId="0" applyNumberFormat="1" applyFont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left" vertical="top" wrapText="1"/>
    </xf>
    <xf numFmtId="41" fontId="14" fillId="0" borderId="1" xfId="0" applyNumberFormat="1" applyFont="1" applyFill="1" applyBorder="1" applyAlignment="1">
      <alignment horizontal="right" vertical="top"/>
    </xf>
    <xf numFmtId="41" fontId="14" fillId="0" borderId="1" xfId="4" applyNumberFormat="1" applyFont="1" applyBorder="1" applyAlignment="1">
      <alignment horizontal="center" vertical="top" wrapText="1"/>
    </xf>
    <xf numFmtId="41" fontId="14" fillId="0" borderId="1" xfId="4" applyNumberFormat="1" applyFont="1" applyBorder="1" applyAlignment="1">
      <alignment horizontal="center" vertical="top"/>
    </xf>
    <xf numFmtId="15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4" applyNumberFormat="1" applyFont="1" applyFill="1" applyBorder="1" applyAlignment="1">
      <alignment horizontal="left" vertical="top" wrapText="1"/>
    </xf>
    <xf numFmtId="41" fontId="14" fillId="0" borderId="1" xfId="0" applyNumberFormat="1" applyFont="1" applyBorder="1" applyAlignment="1">
      <alignment horizontal="right" vertical="center"/>
    </xf>
    <xf numFmtId="41" fontId="14" fillId="0" borderId="1" xfId="0" applyNumberFormat="1" applyFont="1" applyBorder="1" applyAlignment="1">
      <alignment horizontal="right" vertical="top"/>
    </xf>
    <xf numFmtId="41" fontId="14" fillId="0" borderId="1" xfId="4" applyNumberFormat="1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11" applyFont="1" applyFill="1" applyBorder="1" applyAlignment="1">
      <alignment vertical="top" wrapText="1"/>
    </xf>
    <xf numFmtId="41" fontId="14" fillId="0" borderId="1" xfId="4" applyNumberFormat="1" applyFont="1" applyFill="1" applyBorder="1" applyAlignment="1">
      <alignment horizontal="center" vertical="center" wrapText="1"/>
    </xf>
    <xf numFmtId="41" fontId="14" fillId="0" borderId="1" xfId="4" applyNumberFormat="1" applyFont="1" applyFill="1" applyBorder="1" applyAlignment="1">
      <alignment horizontal="left" vertical="top"/>
    </xf>
    <xf numFmtId="41" fontId="14" fillId="0" borderId="3" xfId="4" applyNumberFormat="1" applyFont="1" applyBorder="1" applyAlignment="1">
      <alignment vertical="top" wrapText="1"/>
    </xf>
    <xf numFmtId="49" fontId="14" fillId="0" borderId="3" xfId="0" applyNumberFormat="1" applyFont="1" applyBorder="1" applyAlignment="1">
      <alignment horizontal="center" vertical="top" wrapText="1"/>
    </xf>
    <xf numFmtId="188" fontId="13" fillId="0" borderId="2" xfId="0" applyNumberFormat="1" applyFont="1" applyBorder="1" applyAlignment="1">
      <alignment horizontal="center" vertical="top"/>
    </xf>
    <xf numFmtId="0" fontId="14" fillId="2" borderId="1" xfId="11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188" fontId="13" fillId="0" borderId="8" xfId="0" applyNumberFormat="1" applyFont="1" applyBorder="1" applyAlignment="1">
      <alignment horizontal="center" vertical="top"/>
    </xf>
    <xf numFmtId="41" fontId="16" fillId="0" borderId="1" xfId="4" applyNumberFormat="1" applyFont="1" applyFill="1" applyBorder="1" applyAlignment="1">
      <alignment horizontal="center" vertical="center" wrapText="1"/>
    </xf>
    <xf numFmtId="41" fontId="16" fillId="0" borderId="1" xfId="4" applyNumberFormat="1" applyFont="1" applyFill="1" applyBorder="1" applyAlignment="1">
      <alignment horizontal="left" vertical="top"/>
    </xf>
    <xf numFmtId="188" fontId="13" fillId="0" borderId="3" xfId="0" applyNumberFormat="1" applyFont="1" applyBorder="1" applyAlignment="1">
      <alignment horizontal="center" vertical="top"/>
    </xf>
    <xf numFmtId="0" fontId="17" fillId="0" borderId="1" xfId="2" applyNumberFormat="1" applyFont="1" applyBorder="1" applyAlignment="1">
      <alignment horizontal="center" vertical="center" wrapText="1"/>
    </xf>
    <xf numFmtId="41" fontId="17" fillId="0" borderId="1" xfId="4" applyNumberFormat="1" applyFont="1" applyFill="1" applyBorder="1" applyAlignment="1">
      <alignment horizontal="center" vertical="center" wrapText="1"/>
    </xf>
    <xf numFmtId="41" fontId="14" fillId="0" borderId="1" xfId="2" applyNumberFormat="1" applyFont="1" applyBorder="1" applyAlignment="1">
      <alignment horizontal="center" vertical="top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wrapText="1"/>
    </xf>
    <xf numFmtId="188" fontId="13" fillId="0" borderId="0" xfId="0" applyNumberFormat="1" applyFont="1" applyBorder="1" applyAlignment="1">
      <alignment horizontal="center" vertical="top"/>
    </xf>
    <xf numFmtId="0" fontId="14" fillId="0" borderId="0" xfId="2" applyNumberFormat="1" applyFont="1" applyBorder="1" applyAlignment="1">
      <alignment vertical="top" wrapText="1"/>
    </xf>
    <xf numFmtId="41" fontId="14" fillId="0" borderId="0" xfId="4" applyNumberFormat="1" applyFont="1" applyFill="1" applyBorder="1" applyAlignment="1">
      <alignment horizontal="center" vertical="center" wrapText="1"/>
    </xf>
    <xf numFmtId="41" fontId="14" fillId="0" borderId="0" xfId="4" applyNumberFormat="1" applyFont="1" applyFill="1" applyBorder="1" applyAlignment="1">
      <alignment horizontal="center" vertical="top" wrapText="1"/>
    </xf>
    <xf numFmtId="41" fontId="14" fillId="0" borderId="0" xfId="2" applyNumberFormat="1" applyFont="1" applyBorder="1" applyAlignment="1">
      <alignment horizontal="center" vertical="top"/>
    </xf>
    <xf numFmtId="0" fontId="13" fillId="0" borderId="0" xfId="0" applyFont="1" applyBorder="1"/>
    <xf numFmtId="0" fontId="18" fillId="0" borderId="0" xfId="0" applyFont="1"/>
    <xf numFmtId="0" fontId="13" fillId="0" borderId="0" xfId="0" applyFont="1" applyBorder="1" applyAlignment="1">
      <alignment vertical="top"/>
    </xf>
    <xf numFmtId="0" fontId="13" fillId="0" borderId="0" xfId="0" applyFont="1"/>
    <xf numFmtId="0" fontId="19" fillId="0" borderId="1" xfId="11" applyFont="1" applyFill="1" applyBorder="1" applyAlignment="1">
      <alignment vertical="top" wrapText="1"/>
    </xf>
    <xf numFmtId="41" fontId="15" fillId="0" borderId="1" xfId="4" applyNumberFormat="1" applyFont="1" applyBorder="1" applyAlignment="1">
      <alignment horizontal="center" vertical="top" wrapText="1"/>
    </xf>
    <xf numFmtId="41" fontId="15" fillId="0" borderId="1" xfId="4" applyNumberFormat="1" applyFont="1" applyBorder="1" applyAlignment="1">
      <alignment horizontal="center" vertical="top"/>
    </xf>
    <xf numFmtId="41" fontId="16" fillId="0" borderId="1" xfId="4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188" fontId="14" fillId="0" borderId="1" xfId="0" applyNumberFormat="1" applyFont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41" fontId="14" fillId="0" borderId="3" xfId="0" applyNumberFormat="1" applyFont="1" applyBorder="1" applyAlignment="1">
      <alignment horizontal="center" vertical="top"/>
    </xf>
    <xf numFmtId="41" fontId="14" fillId="0" borderId="1" xfId="0" applyNumberFormat="1" applyFont="1" applyFill="1" applyBorder="1" applyAlignment="1">
      <alignment horizontal="right" vertical="center"/>
    </xf>
    <xf numFmtId="41" fontId="21" fillId="0" borderId="1" xfId="2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41" fontId="13" fillId="0" borderId="1" xfId="0" applyNumberFormat="1" applyFont="1" applyBorder="1" applyAlignment="1">
      <alignment vertical="top"/>
    </xf>
    <xf numFmtId="15" fontId="21" fillId="0" borderId="1" xfId="0" applyNumberFormat="1" applyFont="1" applyBorder="1" applyAlignment="1">
      <alignment horizontal="left" vertical="top" wrapText="1"/>
    </xf>
    <xf numFmtId="0" fontId="13" fillId="0" borderId="6" xfId="0" applyFont="1" applyBorder="1"/>
    <xf numFmtId="0" fontId="14" fillId="2" borderId="1" xfId="4" applyNumberFormat="1" applyFont="1" applyFill="1" applyBorder="1" applyAlignment="1">
      <alignment horizontal="left" vertical="top" wrapText="1"/>
    </xf>
    <xf numFmtId="41" fontId="14" fillId="0" borderId="1" xfId="4" applyNumberFormat="1" applyFont="1" applyFill="1" applyBorder="1" applyAlignment="1">
      <alignment horizontal="center" vertical="top" wrapText="1"/>
    </xf>
    <xf numFmtId="41" fontId="21" fillId="0" borderId="1" xfId="2" applyNumberFormat="1" applyFont="1" applyFill="1" applyBorder="1" applyAlignment="1">
      <alignment horizontal="center" vertical="top"/>
    </xf>
    <xf numFmtId="0" fontId="14" fillId="2" borderId="1" xfId="11" applyNumberFormat="1" applyFont="1" applyFill="1" applyBorder="1" applyAlignment="1">
      <alignment horizontal="left" vertical="top" wrapText="1"/>
    </xf>
    <xf numFmtId="41" fontId="14" fillId="0" borderId="1" xfId="11" applyNumberFormat="1" applyFont="1" applyFill="1" applyBorder="1" applyAlignment="1">
      <alignment horizontal="center" vertical="top" wrapText="1"/>
    </xf>
    <xf numFmtId="0" fontId="14" fillId="2" borderId="3" xfId="11" applyFont="1" applyFill="1" applyBorder="1" applyAlignment="1">
      <alignment vertical="top" wrapText="1"/>
    </xf>
    <xf numFmtId="41" fontId="14" fillId="0" borderId="3" xfId="4" applyNumberFormat="1" applyFont="1" applyFill="1" applyBorder="1" applyAlignment="1">
      <alignment vertical="top" wrapText="1"/>
    </xf>
    <xf numFmtId="41" fontId="14" fillId="0" borderId="3" xfId="4" applyNumberFormat="1" applyFont="1" applyFill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49" fontId="21" fillId="0" borderId="6" xfId="2" applyNumberFormat="1" applyFont="1" applyBorder="1" applyAlignment="1">
      <alignment horizontal="left" vertical="top" wrapText="1"/>
    </xf>
    <xf numFmtId="188" fontId="14" fillId="0" borderId="2" xfId="0" applyNumberFormat="1" applyFont="1" applyBorder="1" applyAlignment="1">
      <alignment horizontal="center" vertical="top" wrapText="1"/>
    </xf>
    <xf numFmtId="188" fontId="14" fillId="0" borderId="8" xfId="0" applyNumberFormat="1" applyFont="1" applyBorder="1" applyAlignment="1">
      <alignment horizontal="center" vertical="top" wrapText="1"/>
    </xf>
    <xf numFmtId="0" fontId="16" fillId="0" borderId="1" xfId="0" applyFont="1" applyBorder="1"/>
    <xf numFmtId="41" fontId="15" fillId="0" borderId="1" xfId="0" applyNumberFormat="1" applyFont="1" applyBorder="1" applyAlignment="1">
      <alignment horizontal="center" vertical="top"/>
    </xf>
    <xf numFmtId="187" fontId="21" fillId="0" borderId="6" xfId="0" applyNumberFormat="1" applyFont="1" applyFill="1" applyBorder="1" applyAlignment="1">
      <alignment horizontal="left" vertical="top" wrapText="1"/>
    </xf>
    <xf numFmtId="188" fontId="14" fillId="0" borderId="3" xfId="0" applyNumberFormat="1" applyFont="1" applyBorder="1" applyAlignment="1">
      <alignment horizontal="center" vertical="top" wrapText="1"/>
    </xf>
    <xf numFmtId="187" fontId="23" fillId="0" borderId="6" xfId="0" applyNumberFormat="1" applyFont="1" applyFill="1" applyBorder="1" applyAlignment="1">
      <alignment horizontal="left" vertical="top" wrapText="1"/>
    </xf>
    <xf numFmtId="187" fontId="14" fillId="0" borderId="6" xfId="0" applyNumberFormat="1" applyFont="1" applyBorder="1" applyAlignment="1">
      <alignment horizontal="left" vertical="top"/>
    </xf>
    <xf numFmtId="187" fontId="14" fillId="0" borderId="6" xfId="0" applyNumberFormat="1" applyFont="1" applyFill="1" applyBorder="1" applyAlignment="1">
      <alignment horizontal="left" vertical="top"/>
    </xf>
    <xf numFmtId="41" fontId="14" fillId="0" borderId="3" xfId="4" applyNumberFormat="1" applyFont="1" applyBorder="1" applyAlignment="1">
      <alignment horizontal="center" vertical="top"/>
    </xf>
    <xf numFmtId="0" fontId="14" fillId="2" borderId="2" xfId="11" applyFont="1" applyFill="1" applyBorder="1" applyAlignment="1">
      <alignment vertical="top" wrapText="1"/>
    </xf>
    <xf numFmtId="41" fontId="14" fillId="0" borderId="2" xfId="4" applyNumberFormat="1" applyFont="1" applyBorder="1" applyAlignment="1">
      <alignment vertical="top" wrapText="1"/>
    </xf>
    <xf numFmtId="41" fontId="14" fillId="0" borderId="2" xfId="4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41" fontId="12" fillId="0" borderId="1" xfId="0" applyNumberFormat="1" applyFont="1" applyBorder="1" applyAlignment="1">
      <alignment vertical="center"/>
    </xf>
    <xf numFmtId="41" fontId="17" fillId="0" borderId="1" xfId="4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2" borderId="0" xfId="2" applyFont="1" applyFill="1" applyBorder="1" applyAlignment="1">
      <alignment horizontal="left" vertical="top" wrapText="1"/>
    </xf>
    <xf numFmtId="41" fontId="14" fillId="0" borderId="0" xfId="4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8" fillId="2" borderId="0" xfId="0" applyFont="1" applyFill="1" applyBorder="1"/>
    <xf numFmtId="187" fontId="14" fillId="0" borderId="0" xfId="2" applyNumberFormat="1" applyFont="1" applyFill="1" applyBorder="1" applyAlignment="1">
      <alignment horizontal="left" vertical="top" wrapText="1"/>
    </xf>
    <xf numFmtId="0" fontId="13" fillId="2" borderId="0" xfId="0" applyFont="1" applyFill="1" applyBorder="1"/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0" fontId="13" fillId="0" borderId="0" xfId="0" applyFont="1" applyAlignment="1">
      <alignment vertical="center"/>
    </xf>
    <xf numFmtId="188" fontId="14" fillId="4" borderId="1" xfId="0" applyNumberFormat="1" applyFont="1" applyFill="1" applyBorder="1" applyAlignment="1">
      <alignment horizontal="center" vertical="top" wrapText="1"/>
    </xf>
    <xf numFmtId="0" fontId="14" fillId="4" borderId="9" xfId="11" applyNumberFormat="1" applyFont="1" applyFill="1" applyBorder="1" applyAlignment="1">
      <alignment vertical="center" wrapText="1"/>
    </xf>
    <xf numFmtId="41" fontId="14" fillId="4" borderId="1" xfId="11" applyNumberFormat="1" applyFont="1" applyFill="1" applyBorder="1" applyAlignment="1">
      <alignment horizontal="center" vertical="top" wrapText="1"/>
    </xf>
    <xf numFmtId="41" fontId="14" fillId="4" borderId="1" xfId="0" applyNumberFormat="1" applyFont="1" applyFill="1" applyBorder="1" applyAlignment="1">
      <alignment horizontal="right" vertical="center"/>
    </xf>
    <xf numFmtId="41" fontId="21" fillId="4" borderId="3" xfId="2" applyNumberFormat="1" applyFont="1" applyFill="1" applyBorder="1" applyAlignment="1">
      <alignment horizontal="center" vertical="top"/>
    </xf>
    <xf numFmtId="0" fontId="13" fillId="4" borderId="3" xfId="0" applyFont="1" applyFill="1" applyBorder="1" applyAlignment="1">
      <alignment vertical="top"/>
    </xf>
    <xf numFmtId="41" fontId="13" fillId="4" borderId="3" xfId="0" applyNumberFormat="1" applyFont="1" applyFill="1" applyBorder="1" applyAlignment="1">
      <alignment vertical="top"/>
    </xf>
    <xf numFmtId="15" fontId="21" fillId="4" borderId="1" xfId="0" applyNumberFormat="1" applyFont="1" applyFill="1" applyBorder="1" applyAlignment="1">
      <alignment horizontal="left" vertical="top" wrapText="1"/>
    </xf>
    <xf numFmtId="0" fontId="19" fillId="2" borderId="1" xfId="11" applyFont="1" applyFill="1" applyBorder="1" applyAlignment="1">
      <alignment vertical="top" wrapText="1"/>
    </xf>
    <xf numFmtId="0" fontId="19" fillId="4" borderId="1" xfId="11" applyFont="1" applyFill="1" applyBorder="1" applyAlignment="1">
      <alignment vertical="top" wrapText="1"/>
    </xf>
    <xf numFmtId="0" fontId="16" fillId="4" borderId="1" xfId="0" applyFont="1" applyFill="1" applyBorder="1"/>
    <xf numFmtId="41" fontId="15" fillId="4" borderId="1" xfId="0" applyNumberFormat="1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41" fontId="15" fillId="4" borderId="1" xfId="4" applyNumberFormat="1" applyFont="1" applyFill="1" applyBorder="1" applyAlignment="1">
      <alignment horizontal="center" vertical="top" wrapText="1"/>
    </xf>
    <xf numFmtId="41" fontId="15" fillId="4" borderId="1" xfId="4" applyNumberFormat="1" applyFont="1" applyFill="1" applyBorder="1" applyAlignment="1">
      <alignment horizontal="center" vertical="top"/>
    </xf>
    <xf numFmtId="0" fontId="24" fillId="4" borderId="1" xfId="0" applyFont="1" applyFill="1" applyBorder="1" applyAlignment="1">
      <alignment horizontal="left" vertical="top" wrapText="1"/>
    </xf>
    <xf numFmtId="0" fontId="14" fillId="4" borderId="1" xfId="11" applyFont="1" applyFill="1" applyBorder="1" applyAlignment="1">
      <alignment vertical="top" wrapText="1"/>
    </xf>
    <xf numFmtId="0" fontId="13" fillId="4" borderId="1" xfId="0" applyFont="1" applyFill="1" applyBorder="1"/>
    <xf numFmtId="41" fontId="14" fillId="4" borderId="1" xfId="4" applyNumberFormat="1" applyFont="1" applyFill="1" applyBorder="1" applyAlignment="1">
      <alignment vertical="top" wrapText="1"/>
    </xf>
    <xf numFmtId="41" fontId="14" fillId="4" borderId="1" xfId="4" applyNumberFormat="1" applyFont="1" applyFill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3" fillId="4" borderId="3" xfId="0" applyNumberFormat="1" applyFont="1" applyFill="1" applyBorder="1" applyAlignment="1">
      <alignment horizontal="center" vertical="top"/>
    </xf>
    <xf numFmtId="49" fontId="14" fillId="0" borderId="3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/>
    </xf>
    <xf numFmtId="49" fontId="15" fillId="4" borderId="1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top"/>
    </xf>
    <xf numFmtId="49" fontId="14" fillId="0" borderId="2" xfId="0" applyNumberFormat="1" applyFont="1" applyBorder="1" applyAlignment="1">
      <alignment horizontal="center" vertical="top"/>
    </xf>
    <xf numFmtId="49" fontId="14" fillId="4" borderId="1" xfId="0" applyNumberFormat="1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4" fillId="0" borderId="1" xfId="11" applyNumberFormat="1" applyFont="1" applyFill="1" applyBorder="1" applyAlignment="1">
      <alignment vertical="top" wrapText="1"/>
    </xf>
    <xf numFmtId="41" fontId="14" fillId="0" borderId="3" xfId="0" applyNumberFormat="1" applyFont="1" applyBorder="1" applyAlignment="1">
      <alignment horizontal="right" vertical="top"/>
    </xf>
    <xf numFmtId="0" fontId="13" fillId="0" borderId="6" xfId="0" applyFont="1" applyBorder="1" applyAlignment="1">
      <alignment vertical="top"/>
    </xf>
    <xf numFmtId="0" fontId="13" fillId="0" borderId="0" xfId="0" applyFont="1" applyAlignment="1">
      <alignment vertical="top"/>
    </xf>
    <xf numFmtId="49" fontId="21" fillId="0" borderId="6" xfId="4" applyNumberFormat="1" applyFont="1" applyBorder="1" applyAlignment="1">
      <alignment horizontal="center" wrapText="1"/>
    </xf>
    <xf numFmtId="0" fontId="17" fillId="0" borderId="1" xfId="10" applyFont="1" applyBorder="1" applyAlignment="1">
      <alignment horizontal="center" vertical="top" wrapText="1"/>
    </xf>
    <xf numFmtId="41" fontId="17" fillId="0" borderId="1" xfId="1" applyNumberFormat="1" applyFont="1" applyFill="1" applyBorder="1" applyAlignment="1">
      <alignment horizontal="center" vertical="center"/>
    </xf>
    <xf numFmtId="0" fontId="22" fillId="0" borderId="1" xfId="0" applyFont="1" applyBorder="1" applyAlignment="1"/>
    <xf numFmtId="0" fontId="22" fillId="0" borderId="1" xfId="0" applyFont="1" applyBorder="1"/>
    <xf numFmtId="0" fontId="14" fillId="0" borderId="0" xfId="10" applyFont="1" applyBorder="1" applyAlignment="1">
      <alignment vertical="center" wrapText="1"/>
    </xf>
    <xf numFmtId="41" fontId="14" fillId="0" borderId="0" xfId="1" applyNumberFormat="1" applyFont="1" applyFill="1" applyBorder="1" applyAlignment="1">
      <alignment horizontal="center" vertical="top"/>
    </xf>
    <xf numFmtId="41" fontId="22" fillId="0" borderId="1" xfId="0" applyNumberFormat="1" applyFont="1" applyBorder="1" applyAlignment="1">
      <alignment horizontal="left" vertical="top" wrapText="1"/>
    </xf>
    <xf numFmtId="17" fontId="13" fillId="0" borderId="1" xfId="0" applyNumberFormat="1" applyFont="1" applyBorder="1" applyAlignment="1">
      <alignment horizontal="center" vertical="top"/>
    </xf>
    <xf numFmtId="17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88" fontId="13" fillId="2" borderId="5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 wrapText="1"/>
    </xf>
    <xf numFmtId="41" fontId="22" fillId="2" borderId="1" xfId="1" applyNumberFormat="1" applyFont="1" applyFill="1" applyBorder="1" applyAlignment="1">
      <alignment horizontal="right" vertical="top"/>
    </xf>
    <xf numFmtId="49" fontId="14" fillId="0" borderId="6" xfId="1" applyNumberFormat="1" applyFont="1" applyBorder="1" applyAlignment="1">
      <alignment vertical="top" wrapText="1"/>
    </xf>
    <xf numFmtId="188" fontId="13" fillId="2" borderId="6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41" fontId="25" fillId="2" borderId="1" xfId="1" applyNumberFormat="1" applyFont="1" applyFill="1" applyBorder="1" applyAlignment="1">
      <alignment horizontal="right" vertical="top"/>
    </xf>
    <xf numFmtId="0" fontId="16" fillId="0" borderId="1" xfId="0" applyFont="1" applyBorder="1" applyAlignment="1">
      <alignment vertical="top"/>
    </xf>
    <xf numFmtId="49" fontId="16" fillId="0" borderId="1" xfId="0" applyNumberFormat="1" applyFont="1" applyBorder="1" applyAlignment="1">
      <alignment horizontal="center" vertical="top"/>
    </xf>
    <xf numFmtId="49" fontId="14" fillId="0" borderId="6" xfId="1" applyNumberFormat="1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13" fillId="0" borderId="6" xfId="0" applyFont="1" applyBorder="1" applyAlignment="1"/>
    <xf numFmtId="188" fontId="13" fillId="2" borderId="7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/>
    </xf>
  </cellXfs>
  <cellStyles count="12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0"/>
    <cellStyle name="Normal 3" xfId="2"/>
    <cellStyle name="Normal 6" xfId="9"/>
    <cellStyle name="ปกติ_สรุปทำนุ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topLeftCell="A13" zoomScale="80" zoomScaleNormal="80" zoomScaleSheetLayoutView="80" workbookViewId="0">
      <selection activeCell="L15" sqref="L15"/>
    </sheetView>
  </sheetViews>
  <sheetFormatPr defaultRowHeight="20.100000000000001" customHeight="1" x14ac:dyDescent="0.5"/>
  <cols>
    <col min="1" max="1" width="5.125" style="19" customWidth="1"/>
    <col min="2" max="2" width="58" style="5" customWidth="1"/>
    <col min="3" max="3" width="10.625" style="5" customWidth="1"/>
    <col min="4" max="4" width="10.25" style="7" customWidth="1"/>
    <col min="5" max="5" width="7.5" style="5" customWidth="1"/>
    <col min="6" max="6" width="8" style="5" customWidth="1"/>
    <col min="7" max="7" width="12.375" style="5" customWidth="1"/>
    <col min="8" max="8" width="6.625" style="5" customWidth="1"/>
    <col min="9" max="10" width="22.75" style="5" customWidth="1"/>
    <col min="11" max="11" width="12.5" style="5" customWidth="1"/>
    <col min="12" max="12" width="19.625" style="5" customWidth="1"/>
    <col min="13" max="13" width="31.125" style="5" customWidth="1"/>
    <col min="14" max="16384" width="9" style="5"/>
  </cols>
  <sheetData>
    <row r="1" spans="1:13" ht="29.25" customHeight="1" x14ac:dyDescent="0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6"/>
    </row>
    <row r="2" spans="1:13" ht="23.25" customHeight="1" x14ac:dyDescent="0.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6"/>
    </row>
    <row r="3" spans="1:13" ht="24.75" customHeight="1" x14ac:dyDescent="0.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6"/>
    </row>
    <row r="4" spans="1:13" ht="32.25" customHeight="1" x14ac:dyDescent="0.5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7"/>
    </row>
    <row r="5" spans="1:13" ht="23.25" x14ac:dyDescent="0.5">
      <c r="A5" s="23" t="s">
        <v>1</v>
      </c>
      <c r="B5" s="24" t="s">
        <v>2</v>
      </c>
      <c r="C5" s="24" t="s">
        <v>3</v>
      </c>
      <c r="D5" s="24"/>
      <c r="E5" s="24" t="s">
        <v>13</v>
      </c>
      <c r="F5" s="24"/>
      <c r="G5" s="24"/>
      <c r="H5" s="24"/>
      <c r="I5" s="24" t="s">
        <v>14</v>
      </c>
      <c r="J5" s="24"/>
      <c r="K5" s="25" t="s">
        <v>12</v>
      </c>
      <c r="L5" s="26" t="s">
        <v>25</v>
      </c>
      <c r="M5" s="20"/>
    </row>
    <row r="6" spans="1:13" ht="39.75" customHeight="1" x14ac:dyDescent="0.5">
      <c r="A6" s="23"/>
      <c r="B6" s="24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5"/>
      <c r="L6" s="28" t="s">
        <v>24</v>
      </c>
      <c r="M6" s="20"/>
    </row>
    <row r="7" spans="1:13" s="8" customFormat="1" ht="84" x14ac:dyDescent="0.2">
      <c r="A7" s="29">
        <v>1</v>
      </c>
      <c r="B7" s="30" t="s">
        <v>64</v>
      </c>
      <c r="C7" s="31">
        <v>76500</v>
      </c>
      <c r="D7" s="31"/>
      <c r="E7" s="32">
        <v>800</v>
      </c>
      <c r="F7" s="32"/>
      <c r="G7" s="32">
        <v>30</v>
      </c>
      <c r="H7" s="33">
        <f>SUM(E7:G7)</f>
        <v>830</v>
      </c>
      <c r="I7" s="34" t="s">
        <v>106</v>
      </c>
      <c r="J7" s="34" t="s">
        <v>107</v>
      </c>
      <c r="K7" s="35" t="s">
        <v>71</v>
      </c>
      <c r="L7" s="75" t="s">
        <v>72</v>
      </c>
      <c r="M7" s="12"/>
    </row>
    <row r="8" spans="1:13" s="8" customFormat="1" ht="84" x14ac:dyDescent="0.2">
      <c r="A8" s="29">
        <v>2</v>
      </c>
      <c r="B8" s="30" t="s">
        <v>17</v>
      </c>
      <c r="C8" s="31">
        <v>117600</v>
      </c>
      <c r="D8" s="31"/>
      <c r="E8" s="32">
        <v>16</v>
      </c>
      <c r="F8" s="32">
        <v>8</v>
      </c>
      <c r="G8" s="32"/>
      <c r="H8" s="33">
        <f>SUM(E8:G8)</f>
        <v>24</v>
      </c>
      <c r="I8" s="34" t="s">
        <v>109</v>
      </c>
      <c r="J8" s="34" t="s">
        <v>108</v>
      </c>
      <c r="K8" s="35" t="s">
        <v>73</v>
      </c>
      <c r="L8" s="75" t="s">
        <v>74</v>
      </c>
      <c r="M8" s="12"/>
    </row>
    <row r="9" spans="1:13" s="6" customFormat="1" ht="63" x14ac:dyDescent="0.5">
      <c r="A9" s="29">
        <v>3</v>
      </c>
      <c r="B9" s="36" t="s">
        <v>18</v>
      </c>
      <c r="C9" s="37"/>
      <c r="D9" s="38">
        <v>20000</v>
      </c>
      <c r="E9" s="39">
        <v>1300</v>
      </c>
      <c r="F9" s="39">
        <v>2</v>
      </c>
      <c r="G9" s="39"/>
      <c r="H9" s="33">
        <f>SUM(E9:G9)</f>
        <v>1302</v>
      </c>
      <c r="I9" s="40" t="s">
        <v>110</v>
      </c>
      <c r="J9" s="40" t="s">
        <v>111</v>
      </c>
      <c r="K9" s="35" t="s">
        <v>76</v>
      </c>
      <c r="L9" s="75" t="s">
        <v>75</v>
      </c>
      <c r="M9" s="13"/>
    </row>
    <row r="10" spans="1:13" s="6" customFormat="1" ht="63" x14ac:dyDescent="0.5">
      <c r="A10" s="29">
        <v>4</v>
      </c>
      <c r="B10" s="41" t="s">
        <v>65</v>
      </c>
      <c r="C10" s="42"/>
      <c r="D10" s="43">
        <v>33000</v>
      </c>
      <c r="E10" s="44"/>
      <c r="F10" s="44">
        <v>100</v>
      </c>
      <c r="G10" s="44"/>
      <c r="H10" s="33">
        <f>SUM(E10:G10)</f>
        <v>100</v>
      </c>
      <c r="I10" s="40" t="s">
        <v>110</v>
      </c>
      <c r="J10" s="40" t="s">
        <v>111</v>
      </c>
      <c r="K10" s="45" t="s">
        <v>77</v>
      </c>
      <c r="L10" s="75" t="s">
        <v>75</v>
      </c>
      <c r="M10" s="14"/>
    </row>
    <row r="11" spans="1:13" s="6" customFormat="1" ht="23.25" x14ac:dyDescent="0.5">
      <c r="A11" s="46">
        <v>5</v>
      </c>
      <c r="B11" s="47" t="s">
        <v>66</v>
      </c>
      <c r="C11" s="42"/>
      <c r="D11" s="43">
        <v>76400</v>
      </c>
      <c r="E11" s="39"/>
      <c r="F11" s="39"/>
      <c r="G11" s="39"/>
      <c r="H11" s="33"/>
      <c r="I11" s="40"/>
      <c r="J11" s="40"/>
      <c r="K11" s="35"/>
      <c r="L11" s="75"/>
      <c r="M11" s="14"/>
    </row>
    <row r="12" spans="1:13" s="6" customFormat="1" ht="63" x14ac:dyDescent="0.5">
      <c r="A12" s="49"/>
      <c r="B12" s="68" t="s">
        <v>44</v>
      </c>
      <c r="C12" s="50"/>
      <c r="D12" s="51">
        <v>38200</v>
      </c>
      <c r="E12" s="69">
        <v>400</v>
      </c>
      <c r="F12" s="70">
        <v>20</v>
      </c>
      <c r="G12" s="69"/>
      <c r="H12" s="71">
        <f>SUM(E12:G12)</f>
        <v>420</v>
      </c>
      <c r="I12" s="72" t="s">
        <v>112</v>
      </c>
      <c r="J12" s="72" t="s">
        <v>111</v>
      </c>
      <c r="K12" s="74" t="s">
        <v>78</v>
      </c>
      <c r="L12" s="76" t="s">
        <v>74</v>
      </c>
      <c r="M12" s="14"/>
    </row>
    <row r="13" spans="1:13" s="6" customFormat="1" ht="63" x14ac:dyDescent="0.5">
      <c r="A13" s="52"/>
      <c r="B13" s="68" t="s">
        <v>45</v>
      </c>
      <c r="C13" s="50"/>
      <c r="D13" s="51">
        <v>38200</v>
      </c>
      <c r="E13" s="69">
        <v>400</v>
      </c>
      <c r="F13" s="70">
        <v>20</v>
      </c>
      <c r="G13" s="69"/>
      <c r="H13" s="71">
        <f>SUM(E13:G13)</f>
        <v>420</v>
      </c>
      <c r="I13" s="72" t="s">
        <v>112</v>
      </c>
      <c r="J13" s="72" t="s">
        <v>111</v>
      </c>
      <c r="K13" s="74" t="s">
        <v>71</v>
      </c>
      <c r="L13" s="76" t="s">
        <v>74</v>
      </c>
      <c r="M13" s="15"/>
    </row>
    <row r="14" spans="1:13" s="6" customFormat="1" ht="63" x14ac:dyDescent="0.5">
      <c r="A14" s="29">
        <v>6</v>
      </c>
      <c r="B14" s="41" t="s">
        <v>67</v>
      </c>
      <c r="C14" s="42"/>
      <c r="D14" s="43">
        <v>35000</v>
      </c>
      <c r="E14" s="39">
        <v>30</v>
      </c>
      <c r="F14" s="39">
        <v>8</v>
      </c>
      <c r="G14" s="39">
        <v>1</v>
      </c>
      <c r="H14" s="33">
        <f>SUM(E14:G14)</f>
        <v>39</v>
      </c>
      <c r="I14" s="40" t="s">
        <v>112</v>
      </c>
      <c r="J14" s="40" t="s">
        <v>113</v>
      </c>
      <c r="K14" s="35" t="s">
        <v>79</v>
      </c>
      <c r="L14" s="75" t="s">
        <v>80</v>
      </c>
      <c r="M14" s="15"/>
    </row>
    <row r="15" spans="1:13" s="6" customFormat="1" ht="84" x14ac:dyDescent="0.5">
      <c r="A15" s="29">
        <v>7</v>
      </c>
      <c r="B15" s="41" t="s">
        <v>68</v>
      </c>
      <c r="C15" s="42"/>
      <c r="D15" s="43">
        <v>60000</v>
      </c>
      <c r="E15" s="39"/>
      <c r="F15" s="39"/>
      <c r="G15" s="39">
        <v>200</v>
      </c>
      <c r="H15" s="33">
        <f>SUM(E15:G15)</f>
        <v>200</v>
      </c>
      <c r="I15" s="40" t="s">
        <v>114</v>
      </c>
      <c r="J15" s="40" t="s">
        <v>115</v>
      </c>
      <c r="K15" s="35" t="s">
        <v>117</v>
      </c>
      <c r="L15" s="75" t="s">
        <v>81</v>
      </c>
      <c r="M15" s="15"/>
    </row>
    <row r="16" spans="1:13" s="6" customFormat="1" ht="63" x14ac:dyDescent="0.5">
      <c r="A16" s="29">
        <v>8</v>
      </c>
      <c r="B16" s="47" t="s">
        <v>69</v>
      </c>
      <c r="C16" s="42"/>
      <c r="D16" s="43">
        <v>66800</v>
      </c>
      <c r="E16" s="39">
        <v>330</v>
      </c>
      <c r="F16" s="39">
        <v>70</v>
      </c>
      <c r="G16" s="39"/>
      <c r="H16" s="33">
        <f>SUM(E16:G16)</f>
        <v>400</v>
      </c>
      <c r="I16" s="40" t="s">
        <v>116</v>
      </c>
      <c r="J16" s="40" t="s">
        <v>111</v>
      </c>
      <c r="K16" s="35" t="s">
        <v>82</v>
      </c>
      <c r="L16" s="75" t="s">
        <v>72</v>
      </c>
      <c r="M16" s="15"/>
    </row>
    <row r="17" spans="1:13" s="6" customFormat="1" ht="23.25" x14ac:dyDescent="0.5">
      <c r="A17" s="29"/>
      <c r="B17" s="53" t="s">
        <v>22</v>
      </c>
      <c r="C17" s="54">
        <f>SUM(C7:C16)</f>
        <v>194100</v>
      </c>
      <c r="D17" s="54">
        <f>D9+D10+D11+D14+D15+D16</f>
        <v>291200</v>
      </c>
      <c r="E17" s="55"/>
      <c r="F17" s="56"/>
      <c r="G17" s="56"/>
      <c r="H17" s="56"/>
      <c r="I17" s="57"/>
      <c r="J17" s="57"/>
      <c r="K17" s="58"/>
      <c r="L17" s="48"/>
      <c r="M17" s="15"/>
    </row>
    <row r="18" spans="1:13" s="6" customFormat="1" ht="11.25" customHeight="1" x14ac:dyDescent="0.5">
      <c r="A18" s="59"/>
      <c r="B18" s="60"/>
      <c r="C18" s="61"/>
      <c r="D18" s="62"/>
      <c r="E18" s="63"/>
      <c r="F18" s="64"/>
      <c r="G18" s="64"/>
      <c r="H18" s="64"/>
      <c r="I18" s="64"/>
      <c r="J18" s="64"/>
      <c r="K18" s="64"/>
      <c r="L18" s="64"/>
    </row>
    <row r="19" spans="1:13" s="6" customFormat="1" ht="20.100000000000001" customHeight="1" x14ac:dyDescent="0.5">
      <c r="A19" s="59"/>
      <c r="B19" s="60"/>
      <c r="C19" s="61"/>
      <c r="D19" s="62"/>
      <c r="E19" s="63"/>
      <c r="F19" s="64"/>
      <c r="G19" s="64"/>
      <c r="H19" s="64"/>
      <c r="I19" s="64"/>
      <c r="J19" s="64"/>
      <c r="K19" s="64"/>
      <c r="L19" s="64"/>
    </row>
    <row r="20" spans="1:13" s="6" customFormat="1" ht="24" customHeight="1" x14ac:dyDescent="0.5">
      <c r="A20" s="59"/>
      <c r="B20" s="65" t="s">
        <v>26</v>
      </c>
      <c r="C20" s="64"/>
      <c r="D20" s="66"/>
      <c r="E20" s="63"/>
      <c r="F20" s="64"/>
      <c r="G20" s="64"/>
      <c r="H20" s="64"/>
      <c r="I20" s="64"/>
      <c r="J20" s="64"/>
      <c r="K20" s="64"/>
      <c r="L20" s="64"/>
    </row>
    <row r="21" spans="1:13" s="6" customFormat="1" ht="27" customHeight="1" x14ac:dyDescent="0.5">
      <c r="A21" s="59"/>
      <c r="B21" s="67" t="s">
        <v>31</v>
      </c>
      <c r="C21" s="64"/>
      <c r="D21" s="66"/>
      <c r="E21" s="64"/>
      <c r="F21" s="64"/>
      <c r="G21" s="64"/>
      <c r="H21" s="64"/>
      <c r="I21" s="64"/>
      <c r="J21" s="64"/>
      <c r="K21" s="64"/>
      <c r="L21" s="64"/>
      <c r="M21" s="1"/>
    </row>
    <row r="22" spans="1:13" s="6" customFormat="1" ht="20.25" customHeight="1" x14ac:dyDescent="0.5">
      <c r="A22" s="59"/>
      <c r="B22" s="65" t="s">
        <v>27</v>
      </c>
      <c r="C22" s="64"/>
      <c r="D22" s="66"/>
      <c r="E22" s="64"/>
      <c r="F22" s="64"/>
      <c r="G22" s="64"/>
      <c r="H22" s="64"/>
      <c r="I22" s="64"/>
      <c r="J22" s="64"/>
      <c r="K22" s="64"/>
      <c r="L22" s="64"/>
      <c r="M22" s="1"/>
    </row>
    <row r="23" spans="1:13" s="6" customFormat="1" ht="20.100000000000001" customHeight="1" x14ac:dyDescent="0.5">
      <c r="A23" s="59"/>
      <c r="B23" s="67" t="s">
        <v>32</v>
      </c>
      <c r="C23" s="64"/>
      <c r="D23" s="66"/>
      <c r="E23" s="64"/>
      <c r="F23" s="64"/>
      <c r="G23" s="64"/>
      <c r="H23" s="64"/>
      <c r="I23" s="64"/>
      <c r="J23" s="64"/>
      <c r="K23" s="64"/>
      <c r="L23" s="64"/>
    </row>
    <row r="24" spans="1:13" ht="24" customHeight="1" x14ac:dyDescent="0.5">
      <c r="A24" s="59"/>
      <c r="B24" s="67" t="s">
        <v>28</v>
      </c>
      <c r="C24" s="64"/>
      <c r="D24" s="66"/>
      <c r="E24" s="64"/>
      <c r="F24" s="64"/>
      <c r="G24" s="64"/>
      <c r="H24" s="64"/>
      <c r="I24" s="64"/>
      <c r="J24" s="64"/>
      <c r="K24" s="64"/>
      <c r="L24" s="64"/>
      <c r="M24" s="6"/>
    </row>
    <row r="25" spans="1:13" ht="26.25" customHeight="1" x14ac:dyDescent="0.5">
      <c r="A25" s="59"/>
      <c r="B25" s="67" t="s">
        <v>33</v>
      </c>
      <c r="C25" s="64"/>
      <c r="D25" s="66"/>
      <c r="E25" s="64"/>
      <c r="F25" s="64"/>
      <c r="G25" s="64"/>
      <c r="H25" s="64"/>
      <c r="I25" s="64"/>
      <c r="J25" s="64"/>
      <c r="K25" s="64"/>
      <c r="L25" s="64"/>
      <c r="M25" s="6"/>
    </row>
    <row r="26" spans="1:13" ht="21" customHeight="1" x14ac:dyDescent="0.5">
      <c r="A26" s="59"/>
      <c r="B26" s="67" t="s">
        <v>34</v>
      </c>
      <c r="C26" s="64"/>
      <c r="D26" s="66"/>
      <c r="E26" s="64"/>
      <c r="F26" s="64"/>
      <c r="G26" s="64"/>
      <c r="H26" s="64"/>
      <c r="I26" s="64"/>
      <c r="J26" s="64"/>
      <c r="K26" s="64"/>
      <c r="L26" s="64"/>
      <c r="M26" s="1"/>
    </row>
    <row r="27" spans="1:13" ht="46.5" customHeight="1" x14ac:dyDescent="0.5">
      <c r="A27" s="18"/>
      <c r="B27" s="3"/>
      <c r="C27" s="6"/>
      <c r="D27" s="9"/>
      <c r="E27" s="6"/>
      <c r="F27" s="6"/>
      <c r="G27" s="6"/>
      <c r="H27" s="6"/>
      <c r="I27" s="6"/>
      <c r="J27" s="6"/>
      <c r="K27" s="6"/>
      <c r="L27" s="6"/>
      <c r="M27" s="6"/>
    </row>
    <row r="28" spans="1:13" ht="47.25" customHeight="1" x14ac:dyDescent="0.5">
      <c r="A28" s="18"/>
      <c r="B28" s="3"/>
      <c r="C28" s="6"/>
      <c r="D28" s="9"/>
      <c r="E28" s="6"/>
      <c r="F28" s="6"/>
      <c r="G28" s="6"/>
      <c r="H28" s="6"/>
      <c r="I28" s="6"/>
      <c r="J28" s="6"/>
      <c r="K28" s="6"/>
      <c r="L28" s="6"/>
      <c r="M28" s="6"/>
    </row>
    <row r="29" spans="1:13" ht="46.5" customHeight="1" x14ac:dyDescent="0.5">
      <c r="A29" s="18"/>
      <c r="B29" s="3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</row>
    <row r="30" spans="1:13" ht="43.5" customHeight="1" x14ac:dyDescent="0.5">
      <c r="A30" s="18"/>
      <c r="B30" s="3"/>
      <c r="C30" s="6"/>
      <c r="D30" s="9"/>
      <c r="E30" s="6"/>
      <c r="F30" s="6"/>
      <c r="G30" s="6"/>
      <c r="H30" s="6"/>
      <c r="I30" s="6"/>
      <c r="J30" s="6"/>
      <c r="K30" s="6"/>
      <c r="L30" s="6"/>
      <c r="M30" s="6"/>
    </row>
    <row r="31" spans="1:13" ht="27" customHeight="1" x14ac:dyDescent="0.5">
      <c r="A31" s="18"/>
      <c r="B31" s="2"/>
      <c r="C31" s="6"/>
      <c r="D31" s="10"/>
      <c r="E31" s="6"/>
      <c r="F31" s="6"/>
      <c r="G31" s="6"/>
      <c r="H31" s="6"/>
      <c r="I31" s="6"/>
      <c r="J31" s="6"/>
      <c r="K31" s="6"/>
      <c r="L31" s="6"/>
      <c r="M31" s="1"/>
    </row>
    <row r="32" spans="1:13" ht="45.75" customHeight="1" x14ac:dyDescent="0.5">
      <c r="A32" s="18"/>
      <c r="B32" s="3"/>
      <c r="C32" s="6"/>
      <c r="D32" s="9"/>
      <c r="E32" s="6"/>
      <c r="F32" s="6"/>
      <c r="G32" s="6"/>
      <c r="H32" s="6"/>
      <c r="I32" s="6"/>
      <c r="J32" s="6"/>
      <c r="K32" s="6"/>
      <c r="L32" s="6"/>
      <c r="M32" s="6"/>
    </row>
    <row r="33" spans="1:13" ht="31.5" customHeight="1" x14ac:dyDescent="0.5">
      <c r="A33" s="18"/>
      <c r="B33" s="3"/>
      <c r="C33" s="6"/>
      <c r="D33" s="9"/>
      <c r="E33" s="6"/>
      <c r="F33" s="6"/>
      <c r="G33" s="6"/>
      <c r="H33" s="6"/>
      <c r="I33" s="6"/>
      <c r="J33" s="6"/>
      <c r="K33" s="6"/>
      <c r="L33" s="6"/>
      <c r="M33" s="6"/>
    </row>
    <row r="34" spans="1:13" ht="48" customHeight="1" x14ac:dyDescent="0.5">
      <c r="A34" s="18"/>
      <c r="B34" s="4"/>
      <c r="C34" s="6"/>
      <c r="D34" s="11"/>
      <c r="E34" s="6"/>
      <c r="F34" s="6"/>
      <c r="G34" s="6"/>
      <c r="H34" s="6"/>
      <c r="I34" s="6"/>
      <c r="J34" s="6"/>
      <c r="K34" s="6"/>
      <c r="L34" s="6"/>
      <c r="M34" s="6"/>
    </row>
    <row r="35" spans="1:13" ht="48.75" customHeight="1" x14ac:dyDescent="0.5">
      <c r="A35" s="18"/>
      <c r="B35" s="4"/>
      <c r="C35" s="6"/>
      <c r="D35" s="11"/>
      <c r="E35" s="6"/>
      <c r="F35" s="6"/>
      <c r="G35" s="6"/>
      <c r="H35" s="6"/>
      <c r="I35" s="6"/>
      <c r="J35" s="6"/>
      <c r="K35" s="6"/>
      <c r="L35" s="6"/>
      <c r="M35" s="6"/>
    </row>
    <row r="36" spans="1:13" ht="24.75" customHeight="1" x14ac:dyDescent="0.5">
      <c r="A36" s="18"/>
      <c r="B36" s="3"/>
      <c r="C36" s="6"/>
      <c r="D36" s="9"/>
      <c r="E36" s="6"/>
      <c r="F36" s="6"/>
      <c r="G36" s="6"/>
      <c r="H36" s="6"/>
      <c r="I36" s="6"/>
      <c r="J36" s="6"/>
      <c r="K36" s="6"/>
      <c r="L36" s="6"/>
      <c r="M36" s="6"/>
    </row>
  </sheetData>
  <mergeCells count="12">
    <mergeCell ref="M5:M6"/>
    <mergeCell ref="C5:D5"/>
    <mergeCell ref="E5:H5"/>
    <mergeCell ref="A5:A6"/>
    <mergeCell ref="B5:B6"/>
    <mergeCell ref="I5:J5"/>
    <mergeCell ref="K5:K6"/>
    <mergeCell ref="A1:L1"/>
    <mergeCell ref="A2:L2"/>
    <mergeCell ref="A3:L3"/>
    <mergeCell ref="A4:L4"/>
    <mergeCell ref="A11:A13"/>
  </mergeCells>
  <pageMargins left="0.23622047244094491" right="0.19685039370078741" top="0.39370078740157483" bottom="0.15748031496062992" header="0.31496062992125984" footer="0.31496062992125984"/>
  <pageSetup paperSize="9" scale="68" fitToWidth="0" fitToHeight="0" orientation="landscape" r:id="rId1"/>
  <rowBreaks count="1" manualBreakCount="1">
    <brk id="1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topLeftCell="A40" zoomScale="90" zoomScaleNormal="80" zoomScaleSheetLayoutView="90" workbookViewId="0">
      <selection activeCell="J9" sqref="J9"/>
    </sheetView>
  </sheetViews>
  <sheetFormatPr defaultRowHeight="20.100000000000001" customHeight="1" x14ac:dyDescent="0.35"/>
  <cols>
    <col min="1" max="1" width="5.125" style="131" customWidth="1"/>
    <col min="2" max="2" width="58" style="132" customWidth="1"/>
    <col min="3" max="3" width="10.625" style="67" customWidth="1"/>
    <col min="4" max="4" width="10.25" style="67" customWidth="1"/>
    <col min="5" max="5" width="7.5" style="67" customWidth="1"/>
    <col min="6" max="6" width="8" style="67" customWidth="1"/>
    <col min="7" max="7" width="12.375" style="67" customWidth="1"/>
    <col min="8" max="8" width="6.625" style="67" customWidth="1"/>
    <col min="9" max="10" width="22.75" style="67" customWidth="1"/>
    <col min="11" max="11" width="12.5" style="133" customWidth="1"/>
    <col min="12" max="12" width="19.5" style="67" customWidth="1"/>
    <col min="13" max="13" width="31.125" style="67" customWidth="1"/>
    <col min="14" max="16384" width="9" style="67"/>
  </cols>
  <sheetData>
    <row r="1" spans="1:13" ht="29.25" customHeight="1" x14ac:dyDescent="0.3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3.25" customHeight="1" x14ac:dyDescent="0.35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4.75" customHeight="1" x14ac:dyDescent="0.35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32.25" customHeight="1" x14ac:dyDescent="0.35">
      <c r="A4" s="79" t="s">
        <v>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23.25" x14ac:dyDescent="0.35">
      <c r="A5" s="81" t="s">
        <v>1</v>
      </c>
      <c r="B5" s="81" t="s">
        <v>2</v>
      </c>
      <c r="C5" s="81" t="s">
        <v>3</v>
      </c>
      <c r="D5" s="81"/>
      <c r="E5" s="81" t="s">
        <v>13</v>
      </c>
      <c r="F5" s="81"/>
      <c r="G5" s="81"/>
      <c r="H5" s="81"/>
      <c r="I5" s="81" t="s">
        <v>14</v>
      </c>
      <c r="J5" s="81"/>
      <c r="K5" s="82" t="s">
        <v>12</v>
      </c>
      <c r="L5" s="83" t="s">
        <v>25</v>
      </c>
      <c r="M5" s="84"/>
    </row>
    <row r="6" spans="1:13" ht="36.75" customHeight="1" x14ac:dyDescent="0.35">
      <c r="A6" s="81"/>
      <c r="B6" s="81"/>
      <c r="C6" s="85" t="s">
        <v>4</v>
      </c>
      <c r="D6" s="85" t="s">
        <v>5</v>
      </c>
      <c r="E6" s="85" t="s">
        <v>6</v>
      </c>
      <c r="F6" s="85" t="s">
        <v>7</v>
      </c>
      <c r="G6" s="85" t="s">
        <v>8</v>
      </c>
      <c r="H6" s="85" t="s">
        <v>9</v>
      </c>
      <c r="I6" s="85" t="s">
        <v>10</v>
      </c>
      <c r="J6" s="85" t="s">
        <v>11</v>
      </c>
      <c r="K6" s="82"/>
      <c r="L6" s="86" t="s">
        <v>24</v>
      </c>
      <c r="M6" s="84"/>
    </row>
    <row r="7" spans="1:13" s="64" customFormat="1" ht="56.25" x14ac:dyDescent="0.35">
      <c r="A7" s="87">
        <v>1</v>
      </c>
      <c r="B7" s="88" t="s">
        <v>36</v>
      </c>
      <c r="C7" s="89">
        <v>300900</v>
      </c>
      <c r="D7" s="90"/>
      <c r="E7" s="91">
        <v>27</v>
      </c>
      <c r="F7" s="92">
        <v>15</v>
      </c>
      <c r="G7" s="92"/>
      <c r="H7" s="93">
        <f>SUM(E7:G7)</f>
        <v>42</v>
      </c>
      <c r="I7" s="94" t="s">
        <v>109</v>
      </c>
      <c r="J7" s="94" t="s">
        <v>108</v>
      </c>
      <c r="K7" s="155" t="s">
        <v>78</v>
      </c>
      <c r="L7" s="163" t="s">
        <v>74</v>
      </c>
      <c r="M7" s="95"/>
    </row>
    <row r="8" spans="1:13" s="64" customFormat="1" ht="56.25" x14ac:dyDescent="0.35">
      <c r="A8" s="87">
        <v>2</v>
      </c>
      <c r="B8" s="96" t="s">
        <v>37</v>
      </c>
      <c r="C8" s="97">
        <v>111000</v>
      </c>
      <c r="D8" s="90"/>
      <c r="E8" s="98">
        <v>400</v>
      </c>
      <c r="F8" s="92">
        <v>60</v>
      </c>
      <c r="G8" s="92">
        <v>100</v>
      </c>
      <c r="H8" s="93">
        <f>SUM(E8:G8)</f>
        <v>560</v>
      </c>
      <c r="I8" s="94" t="s">
        <v>119</v>
      </c>
      <c r="J8" s="94" t="s">
        <v>111</v>
      </c>
      <c r="K8" s="155" t="s">
        <v>78</v>
      </c>
      <c r="L8" s="163" t="s">
        <v>74</v>
      </c>
      <c r="M8" s="95"/>
    </row>
    <row r="9" spans="1:13" s="64" customFormat="1" ht="56.25" x14ac:dyDescent="0.35">
      <c r="A9" s="87">
        <v>3</v>
      </c>
      <c r="B9" s="99" t="s">
        <v>38</v>
      </c>
      <c r="C9" s="100">
        <v>45000</v>
      </c>
      <c r="D9" s="37"/>
      <c r="E9" s="91">
        <v>17</v>
      </c>
      <c r="F9" s="92">
        <v>13</v>
      </c>
      <c r="G9" s="92">
        <v>120</v>
      </c>
      <c r="H9" s="93">
        <f>SUM(E9:G9)</f>
        <v>150</v>
      </c>
      <c r="I9" s="94" t="s">
        <v>109</v>
      </c>
      <c r="J9" s="94" t="s">
        <v>108</v>
      </c>
      <c r="K9" s="155" t="s">
        <v>71</v>
      </c>
      <c r="L9" s="163" t="s">
        <v>83</v>
      </c>
      <c r="M9" s="95"/>
    </row>
    <row r="10" spans="1:13" s="64" customFormat="1" ht="93.75" x14ac:dyDescent="0.35">
      <c r="A10" s="134">
        <v>4</v>
      </c>
      <c r="B10" s="135" t="s">
        <v>70</v>
      </c>
      <c r="C10" s="136">
        <v>200000</v>
      </c>
      <c r="D10" s="137"/>
      <c r="E10" s="138">
        <v>200</v>
      </c>
      <c r="F10" s="139">
        <v>30</v>
      </c>
      <c r="G10" s="139"/>
      <c r="H10" s="140">
        <f>SUM(E10:G10)</f>
        <v>230</v>
      </c>
      <c r="I10" s="141" t="s">
        <v>120</v>
      </c>
      <c r="J10" s="141" t="s">
        <v>121</v>
      </c>
      <c r="K10" s="156" t="s">
        <v>82</v>
      </c>
      <c r="L10" s="164" t="s">
        <v>72</v>
      </c>
      <c r="M10" s="95"/>
    </row>
    <row r="11" spans="1:13" s="64" customFormat="1" ht="56.25" x14ac:dyDescent="0.35">
      <c r="A11" s="87">
        <v>4</v>
      </c>
      <c r="B11" s="101" t="s">
        <v>39</v>
      </c>
      <c r="C11" s="56"/>
      <c r="D11" s="100">
        <v>110000</v>
      </c>
      <c r="E11" s="102">
        <v>310</v>
      </c>
      <c r="F11" s="102">
        <v>25</v>
      </c>
      <c r="G11" s="102"/>
      <c r="H11" s="103">
        <f>SUM(E11:G11)</f>
        <v>335</v>
      </c>
      <c r="I11" s="94" t="s">
        <v>112</v>
      </c>
      <c r="J11" s="94" t="s">
        <v>111</v>
      </c>
      <c r="K11" s="157" t="s">
        <v>84</v>
      </c>
      <c r="L11" s="163" t="s">
        <v>74</v>
      </c>
      <c r="M11" s="95"/>
    </row>
    <row r="12" spans="1:13" s="64" customFormat="1" ht="93.75" x14ac:dyDescent="0.35">
      <c r="A12" s="87">
        <v>5</v>
      </c>
      <c r="B12" s="47" t="s">
        <v>40</v>
      </c>
      <c r="C12" s="56"/>
      <c r="D12" s="100">
        <v>677400</v>
      </c>
      <c r="E12" s="39"/>
      <c r="F12" s="39">
        <v>3</v>
      </c>
      <c r="G12" s="39"/>
      <c r="H12" s="33">
        <f>SUM(F12:G12)</f>
        <v>3</v>
      </c>
      <c r="I12" s="94" t="s">
        <v>122</v>
      </c>
      <c r="J12" s="94" t="s">
        <v>123</v>
      </c>
      <c r="K12" s="158" t="s">
        <v>77</v>
      </c>
      <c r="L12" s="163" t="s">
        <v>74</v>
      </c>
      <c r="M12" s="95"/>
    </row>
    <row r="13" spans="1:13" s="64" customFormat="1" ht="56.25" x14ac:dyDescent="0.35">
      <c r="A13" s="87">
        <v>6</v>
      </c>
      <c r="B13" s="47" t="s">
        <v>41</v>
      </c>
      <c r="C13" s="56"/>
      <c r="D13" s="100">
        <v>31300</v>
      </c>
      <c r="E13" s="39"/>
      <c r="F13" s="39">
        <v>19</v>
      </c>
      <c r="G13" s="39">
        <v>3</v>
      </c>
      <c r="H13" s="33">
        <f>SUM(F13:G13)</f>
        <v>22</v>
      </c>
      <c r="I13" s="94" t="s">
        <v>112</v>
      </c>
      <c r="J13" s="94" t="s">
        <v>111</v>
      </c>
      <c r="K13" s="158" t="s">
        <v>85</v>
      </c>
      <c r="L13" s="163" t="s">
        <v>74</v>
      </c>
      <c r="M13" s="95"/>
    </row>
    <row r="14" spans="1:13" s="64" customFormat="1" ht="56.25" x14ac:dyDescent="0.35">
      <c r="A14" s="87">
        <v>7</v>
      </c>
      <c r="B14" s="47" t="s">
        <v>42</v>
      </c>
      <c r="C14" s="56"/>
      <c r="D14" s="100">
        <v>66800</v>
      </c>
      <c r="E14" s="39"/>
      <c r="F14" s="39">
        <v>330</v>
      </c>
      <c r="G14" s="39">
        <v>70</v>
      </c>
      <c r="H14" s="33">
        <f>SUM(F14:G14)</f>
        <v>400</v>
      </c>
      <c r="I14" s="104" t="s">
        <v>116</v>
      </c>
      <c r="J14" s="104" t="s">
        <v>111</v>
      </c>
      <c r="K14" s="158" t="s">
        <v>82</v>
      </c>
      <c r="L14" s="163" t="s">
        <v>72</v>
      </c>
      <c r="M14" s="105"/>
    </row>
    <row r="15" spans="1:13" s="64" customFormat="1" ht="21" x14ac:dyDescent="0.35">
      <c r="A15" s="106">
        <v>8</v>
      </c>
      <c r="B15" s="47" t="s">
        <v>43</v>
      </c>
      <c r="C15" s="56"/>
      <c r="D15" s="100">
        <f>SUM(D16:D17)</f>
        <v>144400</v>
      </c>
      <c r="E15" s="39"/>
      <c r="F15" s="39"/>
      <c r="G15" s="39"/>
      <c r="H15" s="33"/>
      <c r="I15" s="104"/>
      <c r="J15" s="104"/>
      <c r="K15" s="158"/>
      <c r="L15" s="163"/>
      <c r="M15" s="95"/>
    </row>
    <row r="16" spans="1:13" s="64" customFormat="1" ht="56.25" x14ac:dyDescent="0.35">
      <c r="A16" s="107"/>
      <c r="B16" s="143" t="s">
        <v>44</v>
      </c>
      <c r="C16" s="144"/>
      <c r="D16" s="145">
        <v>92400</v>
      </c>
      <c r="E16" s="148">
        <v>770</v>
      </c>
      <c r="F16" s="149"/>
      <c r="G16" s="148"/>
      <c r="H16" s="149">
        <f>SUM(E16:G16)</f>
        <v>770</v>
      </c>
      <c r="I16" s="150" t="s">
        <v>124</v>
      </c>
      <c r="J16" s="150" t="s">
        <v>111</v>
      </c>
      <c r="K16" s="159" t="s">
        <v>82</v>
      </c>
      <c r="L16" s="165" t="s">
        <v>72</v>
      </c>
      <c r="M16" s="110"/>
    </row>
    <row r="17" spans="1:13" s="64" customFormat="1" ht="56.25" x14ac:dyDescent="0.35">
      <c r="A17" s="111"/>
      <c r="B17" s="143" t="s">
        <v>45</v>
      </c>
      <c r="C17" s="144"/>
      <c r="D17" s="145">
        <v>52000</v>
      </c>
      <c r="E17" s="148">
        <v>350</v>
      </c>
      <c r="F17" s="149">
        <v>50</v>
      </c>
      <c r="G17" s="148"/>
      <c r="H17" s="149">
        <f>SUM(E17:G17)</f>
        <v>400</v>
      </c>
      <c r="I17" s="150" t="s">
        <v>124</v>
      </c>
      <c r="J17" s="150" t="s">
        <v>111</v>
      </c>
      <c r="K17" s="159" t="s">
        <v>82</v>
      </c>
      <c r="L17" s="165" t="s">
        <v>72</v>
      </c>
      <c r="M17" s="112"/>
    </row>
    <row r="18" spans="1:13" s="64" customFormat="1" ht="37.5" x14ac:dyDescent="0.35">
      <c r="A18" s="87">
        <v>9</v>
      </c>
      <c r="B18" s="47" t="s">
        <v>46</v>
      </c>
      <c r="C18" s="56"/>
      <c r="D18" s="100">
        <v>90600</v>
      </c>
      <c r="E18" s="39">
        <v>500</v>
      </c>
      <c r="F18" s="39">
        <v>20</v>
      </c>
      <c r="G18" s="39"/>
      <c r="H18" s="33">
        <f>SUM(E18:G18)</f>
        <v>520</v>
      </c>
      <c r="I18" s="104" t="s">
        <v>125</v>
      </c>
      <c r="J18" s="104" t="s">
        <v>126</v>
      </c>
      <c r="K18" s="158" t="s">
        <v>71</v>
      </c>
      <c r="L18" s="163" t="s">
        <v>72</v>
      </c>
      <c r="M18" s="113"/>
    </row>
    <row r="19" spans="1:13" s="64" customFormat="1" ht="56.25" x14ac:dyDescent="0.35">
      <c r="A19" s="87">
        <v>10</v>
      </c>
      <c r="B19" s="47" t="s">
        <v>47</v>
      </c>
      <c r="C19" s="56"/>
      <c r="D19" s="100">
        <v>45000</v>
      </c>
      <c r="E19" s="39">
        <v>290</v>
      </c>
      <c r="F19" s="39">
        <v>10</v>
      </c>
      <c r="G19" s="39"/>
      <c r="H19" s="33">
        <f>SUM(E19:G19)</f>
        <v>300</v>
      </c>
      <c r="I19" s="104" t="s">
        <v>112</v>
      </c>
      <c r="J19" s="104" t="s">
        <v>111</v>
      </c>
      <c r="K19" s="158" t="s">
        <v>78</v>
      </c>
      <c r="L19" s="163" t="s">
        <v>72</v>
      </c>
      <c r="M19" s="113"/>
    </row>
    <row r="20" spans="1:13" s="64" customFormat="1" ht="21" x14ac:dyDescent="0.35">
      <c r="A20" s="106">
        <v>11</v>
      </c>
      <c r="B20" s="47" t="s">
        <v>48</v>
      </c>
      <c r="C20" s="56"/>
      <c r="D20" s="100">
        <f>SUM(D21:D22)</f>
        <v>132400</v>
      </c>
      <c r="E20" s="39"/>
      <c r="F20" s="39"/>
      <c r="G20" s="39"/>
      <c r="H20" s="33"/>
      <c r="I20" s="104"/>
      <c r="J20" s="104"/>
      <c r="K20" s="158"/>
      <c r="L20" s="163"/>
      <c r="M20" s="114"/>
    </row>
    <row r="21" spans="1:13" s="64" customFormat="1" ht="56.25" x14ac:dyDescent="0.35">
      <c r="A21" s="107"/>
      <c r="B21" s="143" t="s">
        <v>44</v>
      </c>
      <c r="C21" s="144"/>
      <c r="D21" s="145">
        <v>85200</v>
      </c>
      <c r="E21" s="148">
        <v>600</v>
      </c>
      <c r="F21" s="149"/>
      <c r="G21" s="148"/>
      <c r="H21" s="149">
        <f t="shared" ref="H21:H33" si="0">SUM(E21:G21)</f>
        <v>600</v>
      </c>
      <c r="I21" s="150" t="s">
        <v>124</v>
      </c>
      <c r="J21" s="150" t="s">
        <v>111</v>
      </c>
      <c r="K21" s="159" t="s">
        <v>77</v>
      </c>
      <c r="L21" s="165" t="s">
        <v>72</v>
      </c>
      <c r="M21" s="110"/>
    </row>
    <row r="22" spans="1:13" s="64" customFormat="1" ht="56.25" x14ac:dyDescent="0.35">
      <c r="A22" s="111"/>
      <c r="B22" s="143" t="s">
        <v>45</v>
      </c>
      <c r="C22" s="144"/>
      <c r="D22" s="145">
        <v>47200</v>
      </c>
      <c r="E22" s="148">
        <v>350</v>
      </c>
      <c r="F22" s="149">
        <v>50</v>
      </c>
      <c r="G22" s="148"/>
      <c r="H22" s="149">
        <f t="shared" si="0"/>
        <v>400</v>
      </c>
      <c r="I22" s="150" t="s">
        <v>124</v>
      </c>
      <c r="J22" s="150" t="s">
        <v>111</v>
      </c>
      <c r="K22" s="159" t="s">
        <v>79</v>
      </c>
      <c r="L22" s="165" t="s">
        <v>72</v>
      </c>
      <c r="M22" s="110"/>
    </row>
    <row r="23" spans="1:13" s="64" customFormat="1" ht="56.25" x14ac:dyDescent="0.35">
      <c r="A23" s="87">
        <v>12</v>
      </c>
      <c r="B23" s="47" t="s">
        <v>49</v>
      </c>
      <c r="C23" s="56"/>
      <c r="D23" s="100">
        <v>127000</v>
      </c>
      <c r="E23" s="39">
        <v>14</v>
      </c>
      <c r="F23" s="39">
        <v>92</v>
      </c>
      <c r="G23" s="39">
        <v>210</v>
      </c>
      <c r="H23" s="33">
        <f t="shared" si="0"/>
        <v>316</v>
      </c>
      <c r="I23" s="104" t="s">
        <v>112</v>
      </c>
      <c r="J23" s="104" t="s">
        <v>111</v>
      </c>
      <c r="K23" s="158" t="s">
        <v>79</v>
      </c>
      <c r="L23" s="163" t="s">
        <v>86</v>
      </c>
      <c r="M23" s="110"/>
    </row>
    <row r="24" spans="1:13" s="64" customFormat="1" ht="56.25" x14ac:dyDescent="0.35">
      <c r="A24" s="87">
        <v>13</v>
      </c>
      <c r="B24" s="47" t="s">
        <v>50</v>
      </c>
      <c r="C24" s="56"/>
      <c r="D24" s="100">
        <v>30900</v>
      </c>
      <c r="E24" s="39">
        <v>50</v>
      </c>
      <c r="F24" s="39">
        <v>15</v>
      </c>
      <c r="G24" s="39">
        <v>60</v>
      </c>
      <c r="H24" s="33">
        <f t="shared" si="0"/>
        <v>125</v>
      </c>
      <c r="I24" s="104" t="s">
        <v>109</v>
      </c>
      <c r="J24" s="104" t="s">
        <v>127</v>
      </c>
      <c r="K24" s="158" t="s">
        <v>71</v>
      </c>
      <c r="L24" s="163" t="s">
        <v>87</v>
      </c>
      <c r="M24" s="110"/>
    </row>
    <row r="25" spans="1:13" s="64" customFormat="1" ht="56.25" x14ac:dyDescent="0.35">
      <c r="A25" s="87">
        <v>14</v>
      </c>
      <c r="B25" s="47" t="s">
        <v>51</v>
      </c>
      <c r="C25" s="56"/>
      <c r="D25" s="100">
        <v>55000</v>
      </c>
      <c r="E25" s="44">
        <v>320</v>
      </c>
      <c r="F25" s="44">
        <v>10</v>
      </c>
      <c r="G25" s="44"/>
      <c r="H25" s="115">
        <f t="shared" si="0"/>
        <v>330</v>
      </c>
      <c r="I25" s="104" t="s">
        <v>112</v>
      </c>
      <c r="J25" s="104" t="s">
        <v>128</v>
      </c>
      <c r="K25" s="160" t="s">
        <v>71</v>
      </c>
      <c r="L25" s="163" t="s">
        <v>88</v>
      </c>
      <c r="M25" s="110"/>
    </row>
    <row r="26" spans="1:13" s="64" customFormat="1" ht="56.25" x14ac:dyDescent="0.35">
      <c r="A26" s="87">
        <v>15</v>
      </c>
      <c r="B26" s="47" t="s">
        <v>52</v>
      </c>
      <c r="C26" s="56"/>
      <c r="D26" s="100">
        <v>65000</v>
      </c>
      <c r="E26" s="39">
        <v>250</v>
      </c>
      <c r="F26" s="39">
        <v>92</v>
      </c>
      <c r="G26" s="39">
        <v>15</v>
      </c>
      <c r="H26" s="33">
        <f t="shared" si="0"/>
        <v>357</v>
      </c>
      <c r="I26" s="104" t="s">
        <v>112</v>
      </c>
      <c r="J26" s="104" t="s">
        <v>111</v>
      </c>
      <c r="K26" s="158" t="s">
        <v>90</v>
      </c>
      <c r="L26" s="163" t="s">
        <v>89</v>
      </c>
      <c r="M26" s="110"/>
    </row>
    <row r="27" spans="1:13" s="64" customFormat="1" ht="75" x14ac:dyDescent="0.35">
      <c r="A27" s="87">
        <v>16</v>
      </c>
      <c r="B27" s="47" t="s">
        <v>53</v>
      </c>
      <c r="C27" s="56"/>
      <c r="D27" s="100">
        <v>351100</v>
      </c>
      <c r="E27" s="39">
        <v>70</v>
      </c>
      <c r="F27" s="39">
        <v>10</v>
      </c>
      <c r="G27" s="39"/>
      <c r="H27" s="33">
        <f t="shared" si="0"/>
        <v>80</v>
      </c>
      <c r="I27" s="104" t="s">
        <v>129</v>
      </c>
      <c r="J27" s="104" t="s">
        <v>130</v>
      </c>
      <c r="K27" s="158" t="s">
        <v>91</v>
      </c>
      <c r="L27" s="163" t="s">
        <v>74</v>
      </c>
      <c r="M27" s="110"/>
    </row>
    <row r="28" spans="1:13" s="64" customFormat="1" ht="37.5" x14ac:dyDescent="0.35">
      <c r="A28" s="87">
        <v>17</v>
      </c>
      <c r="B28" s="47" t="s">
        <v>54</v>
      </c>
      <c r="C28" s="56"/>
      <c r="D28" s="100">
        <v>46800</v>
      </c>
      <c r="E28" s="39">
        <v>60</v>
      </c>
      <c r="F28" s="39">
        <v>28</v>
      </c>
      <c r="G28" s="39">
        <v>12</v>
      </c>
      <c r="H28" s="33">
        <f t="shared" si="0"/>
        <v>100</v>
      </c>
      <c r="I28" s="104" t="s">
        <v>131</v>
      </c>
      <c r="J28" s="104" t="s">
        <v>132</v>
      </c>
      <c r="K28" s="158" t="s">
        <v>85</v>
      </c>
      <c r="L28" s="163" t="s">
        <v>92</v>
      </c>
      <c r="M28" s="110"/>
    </row>
    <row r="29" spans="1:13" s="64" customFormat="1" ht="56.25" x14ac:dyDescent="0.35">
      <c r="A29" s="87">
        <v>18</v>
      </c>
      <c r="B29" s="116" t="s">
        <v>55</v>
      </c>
      <c r="C29" s="56"/>
      <c r="D29" s="100">
        <v>5600</v>
      </c>
      <c r="E29" s="117">
        <v>10</v>
      </c>
      <c r="F29" s="117">
        <v>4</v>
      </c>
      <c r="G29" s="117"/>
      <c r="H29" s="118">
        <f t="shared" si="0"/>
        <v>14</v>
      </c>
      <c r="I29" s="104" t="s">
        <v>133</v>
      </c>
      <c r="J29" s="104" t="s">
        <v>111</v>
      </c>
      <c r="K29" s="161" t="s">
        <v>93</v>
      </c>
      <c r="L29" s="163" t="s">
        <v>94</v>
      </c>
      <c r="M29" s="110"/>
    </row>
    <row r="30" spans="1:13" s="64" customFormat="1" ht="56.25" x14ac:dyDescent="0.35">
      <c r="A30" s="87">
        <v>19</v>
      </c>
      <c r="B30" s="47" t="s">
        <v>56</v>
      </c>
      <c r="C30" s="56"/>
      <c r="D30" s="100">
        <v>12000</v>
      </c>
      <c r="E30" s="39">
        <v>10</v>
      </c>
      <c r="F30" s="39"/>
      <c r="G30" s="39"/>
      <c r="H30" s="33">
        <f t="shared" si="0"/>
        <v>10</v>
      </c>
      <c r="I30" s="104" t="s">
        <v>133</v>
      </c>
      <c r="J30" s="104" t="s">
        <v>111</v>
      </c>
      <c r="K30" s="158" t="s">
        <v>71</v>
      </c>
      <c r="L30" s="163" t="s">
        <v>94</v>
      </c>
      <c r="M30" s="110"/>
    </row>
    <row r="31" spans="1:13" s="64" customFormat="1" ht="56.25" x14ac:dyDescent="0.35">
      <c r="A31" s="87">
        <v>20</v>
      </c>
      <c r="B31" s="47" t="s">
        <v>57</v>
      </c>
      <c r="C31" s="56"/>
      <c r="D31" s="100">
        <v>4000</v>
      </c>
      <c r="E31" s="39">
        <v>10</v>
      </c>
      <c r="F31" s="39">
        <v>7</v>
      </c>
      <c r="G31" s="39"/>
      <c r="H31" s="33">
        <f t="shared" si="0"/>
        <v>17</v>
      </c>
      <c r="I31" s="104" t="s">
        <v>134</v>
      </c>
      <c r="J31" s="104" t="s">
        <v>111</v>
      </c>
      <c r="K31" s="158" t="s">
        <v>93</v>
      </c>
      <c r="L31" s="163" t="s">
        <v>94</v>
      </c>
      <c r="M31" s="110"/>
    </row>
    <row r="32" spans="1:13" s="64" customFormat="1" ht="56.25" x14ac:dyDescent="0.35">
      <c r="A32" s="87">
        <v>21</v>
      </c>
      <c r="B32" s="101" t="s">
        <v>58</v>
      </c>
      <c r="C32" s="56"/>
      <c r="D32" s="100">
        <v>61600</v>
      </c>
      <c r="E32" s="44">
        <v>80</v>
      </c>
      <c r="F32" s="44">
        <v>12</v>
      </c>
      <c r="G32" s="44">
        <v>18</v>
      </c>
      <c r="H32" s="115">
        <f t="shared" si="0"/>
        <v>110</v>
      </c>
      <c r="I32" s="104" t="s">
        <v>112</v>
      </c>
      <c r="J32" s="104" t="s">
        <v>111</v>
      </c>
      <c r="K32" s="160" t="s">
        <v>96</v>
      </c>
      <c r="L32" s="163" t="s">
        <v>95</v>
      </c>
      <c r="M32" s="110"/>
    </row>
    <row r="33" spans="1:13" s="64" customFormat="1" ht="56.25" x14ac:dyDescent="0.35">
      <c r="A33" s="87">
        <v>22</v>
      </c>
      <c r="B33" s="47" t="s">
        <v>59</v>
      </c>
      <c r="C33" s="56"/>
      <c r="D33" s="100">
        <v>165300</v>
      </c>
      <c r="E33" s="39">
        <v>50</v>
      </c>
      <c r="F33" s="39">
        <v>10</v>
      </c>
      <c r="G33" s="39"/>
      <c r="H33" s="33">
        <f t="shared" si="0"/>
        <v>60</v>
      </c>
      <c r="I33" s="104" t="s">
        <v>135</v>
      </c>
      <c r="J33" s="104" t="s">
        <v>111</v>
      </c>
      <c r="K33" s="158" t="s">
        <v>98</v>
      </c>
      <c r="L33" s="163" t="s">
        <v>97</v>
      </c>
      <c r="M33" s="110"/>
    </row>
    <row r="34" spans="1:13" s="64" customFormat="1" ht="21" x14ac:dyDescent="0.35">
      <c r="A34" s="106">
        <v>23</v>
      </c>
      <c r="B34" s="47" t="s">
        <v>60</v>
      </c>
      <c r="C34" s="56"/>
      <c r="D34" s="100">
        <f>SUM(D35:D36)</f>
        <v>100000</v>
      </c>
      <c r="E34" s="39"/>
      <c r="F34" s="39"/>
      <c r="G34" s="39"/>
      <c r="H34" s="33"/>
      <c r="I34" s="104"/>
      <c r="J34" s="104"/>
      <c r="K34" s="158"/>
      <c r="L34" s="163"/>
      <c r="M34" s="110"/>
    </row>
    <row r="35" spans="1:13" s="64" customFormat="1" ht="56.25" x14ac:dyDescent="0.35">
      <c r="A35" s="107"/>
      <c r="B35" s="142" t="s">
        <v>44</v>
      </c>
      <c r="C35" s="108"/>
      <c r="D35" s="109">
        <v>62000</v>
      </c>
      <c r="E35" s="69">
        <v>370</v>
      </c>
      <c r="F35" s="70">
        <v>19</v>
      </c>
      <c r="G35" s="69">
        <v>1</v>
      </c>
      <c r="H35" s="70">
        <f>SUM(E35:G35)</f>
        <v>390</v>
      </c>
      <c r="I35" s="147" t="s">
        <v>136</v>
      </c>
      <c r="J35" s="147" t="s">
        <v>111</v>
      </c>
      <c r="K35" s="73" t="s">
        <v>90</v>
      </c>
      <c r="L35" s="166" t="s">
        <v>74</v>
      </c>
      <c r="M35" s="110"/>
    </row>
    <row r="36" spans="1:13" s="64" customFormat="1" ht="56.25" x14ac:dyDescent="0.35">
      <c r="A36" s="111"/>
      <c r="B36" s="142" t="s">
        <v>45</v>
      </c>
      <c r="C36" s="108"/>
      <c r="D36" s="109">
        <v>38000</v>
      </c>
      <c r="E36" s="69">
        <v>200</v>
      </c>
      <c r="F36" s="70">
        <v>19</v>
      </c>
      <c r="G36" s="69">
        <v>1</v>
      </c>
      <c r="H36" s="70">
        <f>SUM(E36:G36)</f>
        <v>220</v>
      </c>
      <c r="I36" s="147" t="s">
        <v>136</v>
      </c>
      <c r="J36" s="147" t="s">
        <v>111</v>
      </c>
      <c r="K36" s="73" t="s">
        <v>90</v>
      </c>
      <c r="L36" s="166" t="s">
        <v>74</v>
      </c>
      <c r="M36" s="110"/>
    </row>
    <row r="37" spans="1:13" s="64" customFormat="1" ht="75" x14ac:dyDescent="0.35">
      <c r="A37" s="134">
        <v>24</v>
      </c>
      <c r="B37" s="151" t="s">
        <v>61</v>
      </c>
      <c r="C37" s="152"/>
      <c r="D37" s="136">
        <v>350000</v>
      </c>
      <c r="E37" s="153">
        <v>400</v>
      </c>
      <c r="F37" s="153">
        <v>50</v>
      </c>
      <c r="G37" s="153"/>
      <c r="H37" s="154">
        <f>SUM(E37:G37)</f>
        <v>450</v>
      </c>
      <c r="I37" s="146" t="s">
        <v>137</v>
      </c>
      <c r="J37" s="146" t="s">
        <v>108</v>
      </c>
      <c r="K37" s="162" t="s">
        <v>82</v>
      </c>
      <c r="L37" s="164" t="s">
        <v>72</v>
      </c>
      <c r="M37" s="110"/>
    </row>
    <row r="38" spans="1:13" s="64" customFormat="1" ht="56.25" x14ac:dyDescent="0.35">
      <c r="A38" s="87">
        <v>25</v>
      </c>
      <c r="B38" s="47" t="s">
        <v>118</v>
      </c>
      <c r="C38" s="56"/>
      <c r="D38" s="100">
        <v>35000</v>
      </c>
      <c r="E38" s="39">
        <v>24</v>
      </c>
      <c r="F38" s="39">
        <v>31</v>
      </c>
      <c r="G38" s="39"/>
      <c r="H38" s="33">
        <f>SUM(E38:G38)</f>
        <v>55</v>
      </c>
      <c r="I38" s="104" t="s">
        <v>112</v>
      </c>
      <c r="J38" s="104" t="s">
        <v>111</v>
      </c>
      <c r="K38" s="158" t="s">
        <v>78</v>
      </c>
      <c r="L38" s="163" t="s">
        <v>99</v>
      </c>
      <c r="M38" s="110"/>
    </row>
    <row r="39" spans="1:13" s="64" customFormat="1" ht="56.25" x14ac:dyDescent="0.35">
      <c r="A39" s="87">
        <v>26</v>
      </c>
      <c r="B39" s="47" t="s">
        <v>62</v>
      </c>
      <c r="C39" s="56"/>
      <c r="D39" s="100">
        <v>130200</v>
      </c>
      <c r="E39" s="39">
        <v>150</v>
      </c>
      <c r="F39" s="39">
        <v>50</v>
      </c>
      <c r="G39" s="39">
        <v>50</v>
      </c>
      <c r="H39" s="33">
        <f>SUM(F39:G39)</f>
        <v>100</v>
      </c>
      <c r="I39" s="104" t="s">
        <v>138</v>
      </c>
      <c r="J39" s="104" t="s">
        <v>111</v>
      </c>
      <c r="K39" s="158" t="s">
        <v>90</v>
      </c>
      <c r="L39" s="163" t="s">
        <v>89</v>
      </c>
      <c r="M39" s="110"/>
    </row>
    <row r="40" spans="1:13" s="64" customFormat="1" ht="56.25" x14ac:dyDescent="0.35">
      <c r="A40" s="87">
        <v>27</v>
      </c>
      <c r="B40" s="101" t="s">
        <v>63</v>
      </c>
      <c r="C40" s="56"/>
      <c r="D40" s="100">
        <v>500200</v>
      </c>
      <c r="E40" s="44"/>
      <c r="F40" s="44">
        <v>39</v>
      </c>
      <c r="G40" s="44">
        <v>1</v>
      </c>
      <c r="H40" s="115">
        <f>SUM(F40:G40)</f>
        <v>40</v>
      </c>
      <c r="I40" s="104" t="s">
        <v>112</v>
      </c>
      <c r="J40" s="104" t="s">
        <v>111</v>
      </c>
      <c r="K40" s="45" t="s">
        <v>100</v>
      </c>
      <c r="L40" s="163" t="s">
        <v>89</v>
      </c>
      <c r="M40" s="110"/>
    </row>
    <row r="41" spans="1:13" ht="36.75" customHeight="1" x14ac:dyDescent="0.35">
      <c r="A41" s="119"/>
      <c r="B41" s="120" t="s">
        <v>22</v>
      </c>
      <c r="C41" s="121">
        <f>SUM(C7:C10,C11,C12,C13,C14,C15,C18,C19,C20,C23,C24,C25,C26,C27,C28,C29,C30,C31,C32,C33,C34,C37,C38,C39,C40)</f>
        <v>656900</v>
      </c>
      <c r="D41" s="122">
        <f>SUM(D11:D15,D18:D20,D23:D34,D37:D40)</f>
        <v>3337600</v>
      </c>
      <c r="E41" s="56"/>
      <c r="F41" s="56"/>
      <c r="G41" s="56"/>
      <c r="H41" s="56"/>
      <c r="I41" s="56"/>
      <c r="J41" s="56"/>
      <c r="K41" s="123"/>
      <c r="L41" s="56"/>
      <c r="M41" s="95"/>
    </row>
    <row r="42" spans="1:13" ht="43.5" customHeight="1" x14ac:dyDescent="0.35">
      <c r="A42" s="124"/>
      <c r="B42" s="125"/>
      <c r="C42" s="64"/>
      <c r="D42" s="126"/>
      <c r="E42" s="64"/>
      <c r="F42" s="64"/>
      <c r="G42" s="64"/>
      <c r="H42" s="64"/>
      <c r="I42" s="64"/>
      <c r="J42" s="64"/>
      <c r="K42" s="127"/>
      <c r="L42" s="64"/>
      <c r="M42" s="64"/>
    </row>
    <row r="43" spans="1:13" ht="27" customHeight="1" x14ac:dyDescent="0.35">
      <c r="A43" s="124"/>
      <c r="B43" s="128" t="s">
        <v>26</v>
      </c>
      <c r="C43" s="64"/>
      <c r="D43" s="64"/>
      <c r="E43" s="64"/>
      <c r="F43" s="64"/>
      <c r="G43" s="64"/>
      <c r="H43" s="64"/>
      <c r="I43" s="64"/>
      <c r="J43" s="64"/>
      <c r="K43" s="127"/>
      <c r="L43" s="64"/>
      <c r="M43" s="129"/>
    </row>
    <row r="44" spans="1:13" ht="23.25" customHeight="1" x14ac:dyDescent="0.35">
      <c r="A44" s="124"/>
      <c r="B44" s="130" t="s">
        <v>31</v>
      </c>
      <c r="C44" s="64"/>
      <c r="D44" s="64"/>
      <c r="E44" s="64"/>
      <c r="F44" s="64"/>
      <c r="G44" s="64"/>
      <c r="H44" s="64"/>
      <c r="I44" s="64"/>
      <c r="J44" s="64"/>
      <c r="K44" s="127"/>
      <c r="L44" s="64"/>
      <c r="M44" s="64"/>
    </row>
    <row r="45" spans="1:13" ht="23.25" customHeight="1" x14ac:dyDescent="0.35">
      <c r="A45" s="124"/>
      <c r="B45" s="128" t="s">
        <v>27</v>
      </c>
      <c r="C45" s="64"/>
      <c r="D45" s="64"/>
      <c r="E45" s="64"/>
      <c r="F45" s="64"/>
      <c r="G45" s="64"/>
      <c r="H45" s="64"/>
      <c r="I45" s="64"/>
      <c r="J45" s="64"/>
      <c r="K45" s="127"/>
      <c r="L45" s="64"/>
      <c r="M45" s="64"/>
    </row>
    <row r="46" spans="1:13" ht="24" customHeight="1" x14ac:dyDescent="0.35">
      <c r="A46" s="124"/>
      <c r="B46" s="130" t="s">
        <v>32</v>
      </c>
      <c r="C46" s="64"/>
      <c r="D46" s="64"/>
      <c r="E46" s="64"/>
      <c r="F46" s="64"/>
      <c r="G46" s="64"/>
      <c r="H46" s="64"/>
      <c r="I46" s="64"/>
      <c r="J46" s="64"/>
      <c r="K46" s="127"/>
      <c r="L46" s="64"/>
      <c r="M46" s="64"/>
    </row>
    <row r="47" spans="1:13" ht="22.5" customHeight="1" x14ac:dyDescent="0.35">
      <c r="A47" s="124"/>
      <c r="B47" s="130" t="s">
        <v>28</v>
      </c>
      <c r="C47" s="64"/>
      <c r="D47" s="64"/>
      <c r="E47" s="64"/>
      <c r="F47" s="64"/>
      <c r="G47" s="64"/>
      <c r="H47" s="64"/>
      <c r="I47" s="64"/>
      <c r="J47" s="64"/>
      <c r="K47" s="127"/>
      <c r="L47" s="64"/>
      <c r="M47" s="64"/>
    </row>
    <row r="48" spans="1:13" ht="24.75" customHeight="1" x14ac:dyDescent="0.35">
      <c r="A48" s="124"/>
      <c r="B48" s="130" t="s">
        <v>33</v>
      </c>
      <c r="C48" s="64"/>
      <c r="D48" s="64"/>
      <c r="E48" s="64"/>
      <c r="F48" s="64"/>
      <c r="G48" s="64"/>
      <c r="H48" s="64"/>
      <c r="I48" s="64"/>
      <c r="J48" s="64"/>
      <c r="K48" s="127"/>
      <c r="L48" s="64"/>
      <c r="M48" s="64"/>
    </row>
    <row r="49" spans="1:12" ht="22.5" customHeight="1" x14ac:dyDescent="0.35">
      <c r="A49" s="124"/>
      <c r="B49" s="130" t="s">
        <v>34</v>
      </c>
      <c r="C49" s="64"/>
      <c r="D49" s="64"/>
      <c r="E49" s="64"/>
      <c r="F49" s="64"/>
      <c r="G49" s="64"/>
      <c r="H49" s="64"/>
      <c r="I49" s="64"/>
      <c r="J49" s="64"/>
      <c r="K49" s="127"/>
      <c r="L49" s="64"/>
    </row>
    <row r="50" spans="1:12" ht="20.100000000000001" customHeight="1" x14ac:dyDescent="0.35">
      <c r="A50" s="124"/>
      <c r="B50" s="130"/>
      <c r="C50" s="64"/>
      <c r="D50" s="64"/>
      <c r="E50" s="64"/>
      <c r="F50" s="64"/>
      <c r="G50" s="64"/>
      <c r="H50" s="64"/>
      <c r="I50" s="64"/>
      <c r="J50" s="64"/>
      <c r="K50" s="127"/>
      <c r="L50" s="64"/>
    </row>
    <row r="51" spans="1:12" ht="20.100000000000001" customHeight="1" x14ac:dyDescent="0.35">
      <c r="A51" s="124"/>
      <c r="B51" s="130"/>
      <c r="C51" s="64"/>
      <c r="D51" s="64"/>
      <c r="E51" s="64"/>
      <c r="F51" s="64"/>
      <c r="G51" s="64"/>
      <c r="H51" s="64"/>
      <c r="I51" s="64"/>
      <c r="J51" s="64"/>
      <c r="K51" s="127"/>
      <c r="L51" s="64"/>
    </row>
    <row r="52" spans="1:12" ht="20.100000000000001" customHeight="1" x14ac:dyDescent="0.35">
      <c r="A52" s="124"/>
      <c r="B52" s="130"/>
      <c r="C52" s="64"/>
      <c r="D52" s="64"/>
      <c r="E52" s="64"/>
      <c r="F52" s="64"/>
      <c r="G52" s="64"/>
      <c r="H52" s="64"/>
      <c r="I52" s="64"/>
      <c r="J52" s="64"/>
      <c r="K52" s="127"/>
      <c r="L52" s="64"/>
    </row>
    <row r="53" spans="1:12" ht="20.100000000000001" customHeight="1" x14ac:dyDescent="0.35">
      <c r="A53" s="124"/>
      <c r="B53" s="130"/>
      <c r="C53" s="64"/>
      <c r="D53" s="64"/>
      <c r="E53" s="64"/>
      <c r="F53" s="64"/>
      <c r="G53" s="64"/>
      <c r="H53" s="64"/>
      <c r="I53" s="64"/>
      <c r="J53" s="64"/>
      <c r="K53" s="127"/>
      <c r="L53" s="64"/>
    </row>
    <row r="54" spans="1:12" ht="20.100000000000001" customHeight="1" x14ac:dyDescent="0.35">
      <c r="A54" s="124"/>
      <c r="B54" s="130"/>
      <c r="C54" s="64"/>
      <c r="D54" s="64"/>
      <c r="E54" s="64"/>
      <c r="F54" s="64"/>
      <c r="G54" s="64"/>
      <c r="H54" s="64"/>
      <c r="I54" s="64"/>
      <c r="J54" s="64"/>
      <c r="K54" s="127"/>
      <c r="L54" s="64"/>
    </row>
  </sheetData>
  <mergeCells count="14">
    <mergeCell ref="A34:A36"/>
    <mergeCell ref="A20:A22"/>
    <mergeCell ref="A15:A17"/>
    <mergeCell ref="A1:L1"/>
    <mergeCell ref="A2:L2"/>
    <mergeCell ref="A3:L3"/>
    <mergeCell ref="A4:L4"/>
    <mergeCell ref="M5:M6"/>
    <mergeCell ref="A5:A6"/>
    <mergeCell ref="B5:B6"/>
    <mergeCell ref="C5:D5"/>
    <mergeCell ref="E5:H5"/>
    <mergeCell ref="I5:J5"/>
    <mergeCell ref="K5:K6"/>
  </mergeCells>
  <pageMargins left="0.23622047244094491" right="0.19685039370078741" top="0.31" bottom="0.28000000000000003" header="0.23" footer="0.17"/>
  <pageSetup paperSize="9" scale="68" orientation="landscape" r:id="rId1"/>
  <rowBreaks count="2" manualBreakCount="2">
    <brk id="14" max="11" man="1"/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zoomScale="90" zoomScaleNormal="90" workbookViewId="0">
      <selection activeCell="D7" sqref="D7"/>
    </sheetView>
  </sheetViews>
  <sheetFormatPr defaultRowHeight="20.100000000000001" customHeight="1" x14ac:dyDescent="0.35"/>
  <cols>
    <col min="1" max="1" width="5.125" style="67" customWidth="1"/>
    <col min="2" max="2" width="50.375" style="67" customWidth="1"/>
    <col min="3" max="4" width="10.625" style="67" customWidth="1"/>
    <col min="5" max="6" width="9" style="67"/>
    <col min="7" max="7" width="12.375" style="67" customWidth="1"/>
    <col min="8" max="8" width="7.25" style="67" customWidth="1"/>
    <col min="9" max="10" width="20.125" style="67" customWidth="1"/>
    <col min="11" max="11" width="12.5" style="67" customWidth="1"/>
    <col min="12" max="12" width="15.5" style="67" customWidth="1"/>
    <col min="13" max="13" width="23" style="67" customWidth="1"/>
    <col min="14" max="16384" width="9" style="67"/>
  </cols>
  <sheetData>
    <row r="1" spans="1:13" ht="29.25" customHeight="1" x14ac:dyDescent="0.3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5.5" customHeight="1" x14ac:dyDescent="0.35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33.75" customHeight="1" x14ac:dyDescent="0.35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42.75" customHeight="1" x14ac:dyDescent="0.35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8"/>
    </row>
    <row r="5" spans="1:13" ht="21" x14ac:dyDescent="0.35">
      <c r="A5" s="24" t="s">
        <v>1</v>
      </c>
      <c r="B5" s="24" t="s">
        <v>2</v>
      </c>
      <c r="C5" s="24" t="s">
        <v>3</v>
      </c>
      <c r="D5" s="24"/>
      <c r="E5" s="24" t="s">
        <v>13</v>
      </c>
      <c r="F5" s="24"/>
      <c r="G5" s="24"/>
      <c r="H5" s="24"/>
      <c r="I5" s="24" t="s">
        <v>14</v>
      </c>
      <c r="J5" s="24"/>
      <c r="K5" s="167" t="s">
        <v>12</v>
      </c>
      <c r="L5" s="26" t="s">
        <v>25</v>
      </c>
      <c r="M5" s="84"/>
    </row>
    <row r="6" spans="1:13" ht="36.75" customHeight="1" x14ac:dyDescent="0.35">
      <c r="A6" s="24"/>
      <c r="B6" s="24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168"/>
      <c r="L6" s="28" t="s">
        <v>24</v>
      </c>
      <c r="M6" s="84"/>
    </row>
    <row r="7" spans="1:13" s="173" customFormat="1" ht="75" x14ac:dyDescent="0.2">
      <c r="A7" s="169">
        <v>1</v>
      </c>
      <c r="B7" s="170" t="s">
        <v>29</v>
      </c>
      <c r="C7" s="171">
        <v>45000</v>
      </c>
      <c r="D7" s="92"/>
      <c r="E7" s="92">
        <v>66</v>
      </c>
      <c r="F7" s="92">
        <v>4</v>
      </c>
      <c r="G7" s="92"/>
      <c r="H7" s="92">
        <f>SUM(E7:G7)</f>
        <v>70</v>
      </c>
      <c r="I7" s="104" t="s">
        <v>139</v>
      </c>
      <c r="J7" s="104" t="s">
        <v>107</v>
      </c>
      <c r="K7" s="182">
        <v>22706</v>
      </c>
      <c r="L7" s="163" t="s">
        <v>72</v>
      </c>
      <c r="M7" s="172"/>
    </row>
    <row r="8" spans="1:13" ht="75" x14ac:dyDescent="0.35">
      <c r="A8" s="169">
        <v>2</v>
      </c>
      <c r="B8" s="184" t="s">
        <v>20</v>
      </c>
      <c r="C8" s="42"/>
      <c r="D8" s="100">
        <v>334800</v>
      </c>
      <c r="E8" s="92">
        <v>830</v>
      </c>
      <c r="F8" s="92">
        <v>20</v>
      </c>
      <c r="G8" s="92"/>
      <c r="H8" s="92">
        <f>SUM(E8:G8)</f>
        <v>850</v>
      </c>
      <c r="I8" s="181" t="s">
        <v>140</v>
      </c>
      <c r="J8" s="104" t="s">
        <v>111</v>
      </c>
      <c r="K8" s="183">
        <v>22828</v>
      </c>
      <c r="L8" s="163" t="s">
        <v>72</v>
      </c>
      <c r="M8" s="174"/>
    </row>
    <row r="9" spans="1:13" ht="24.75" customHeight="1" x14ac:dyDescent="0.35">
      <c r="A9" s="119"/>
      <c r="B9" s="175" t="s">
        <v>22</v>
      </c>
      <c r="C9" s="121">
        <f>SUM(C7:C8)</f>
        <v>45000</v>
      </c>
      <c r="D9" s="176">
        <f>SUM(D7:D8)</f>
        <v>334800</v>
      </c>
      <c r="E9" s="56"/>
      <c r="F9" s="56"/>
      <c r="G9" s="56"/>
      <c r="H9" s="56"/>
      <c r="I9" s="177"/>
      <c r="J9" s="177"/>
      <c r="K9" s="56"/>
      <c r="L9" s="178"/>
      <c r="M9" s="95"/>
    </row>
    <row r="10" spans="1:13" ht="30.75" customHeight="1" x14ac:dyDescent="0.35">
      <c r="A10" s="124"/>
      <c r="B10" s="179"/>
      <c r="C10" s="64"/>
      <c r="D10" s="180"/>
      <c r="E10" s="64"/>
      <c r="F10" s="64"/>
      <c r="G10" s="64"/>
      <c r="H10" s="64"/>
      <c r="I10" s="64"/>
      <c r="J10" s="64"/>
      <c r="K10" s="64"/>
      <c r="L10" s="64"/>
      <c r="M10" s="64"/>
    </row>
    <row r="12" spans="1:13" ht="20.100000000000001" customHeight="1" x14ac:dyDescent="0.35">
      <c r="B12" s="65" t="s">
        <v>26</v>
      </c>
      <c r="C12" s="64"/>
      <c r="D12" s="64"/>
    </row>
    <row r="13" spans="1:13" ht="20.100000000000001" customHeight="1" x14ac:dyDescent="0.35">
      <c r="B13" s="67" t="s">
        <v>31</v>
      </c>
      <c r="C13" s="64"/>
      <c r="D13" s="64"/>
    </row>
    <row r="14" spans="1:13" ht="20.100000000000001" customHeight="1" x14ac:dyDescent="0.35">
      <c r="B14" s="65" t="s">
        <v>27</v>
      </c>
      <c r="C14" s="64"/>
      <c r="D14" s="64"/>
    </row>
    <row r="15" spans="1:13" ht="20.100000000000001" customHeight="1" x14ac:dyDescent="0.35">
      <c r="B15" s="67" t="s">
        <v>32</v>
      </c>
      <c r="C15" s="64"/>
      <c r="D15" s="64"/>
    </row>
    <row r="16" spans="1:13" ht="20.100000000000001" customHeight="1" x14ac:dyDescent="0.35">
      <c r="B16" s="67" t="s">
        <v>28</v>
      </c>
      <c r="C16" s="64"/>
      <c r="D16" s="64"/>
    </row>
    <row r="17" spans="2:4" ht="20.100000000000001" customHeight="1" x14ac:dyDescent="0.35">
      <c r="B17" s="67" t="s">
        <v>33</v>
      </c>
      <c r="C17" s="64"/>
      <c r="D17" s="64"/>
    </row>
    <row r="18" spans="2:4" ht="20.100000000000001" customHeight="1" x14ac:dyDescent="0.35">
      <c r="B18" s="67" t="s">
        <v>34</v>
      </c>
      <c r="C18" s="64"/>
      <c r="D18" s="64"/>
    </row>
  </sheetData>
  <mergeCells count="11">
    <mergeCell ref="A1:L1"/>
    <mergeCell ref="A2:L2"/>
    <mergeCell ref="A3:L3"/>
    <mergeCell ref="A4:L4"/>
    <mergeCell ref="M5:M6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topLeftCell="A14" zoomScale="90" zoomScaleNormal="100" zoomScaleSheetLayoutView="90" workbookViewId="0">
      <selection activeCell="K8" sqref="K8"/>
    </sheetView>
  </sheetViews>
  <sheetFormatPr defaultRowHeight="20.100000000000001" customHeight="1" x14ac:dyDescent="0.35"/>
  <cols>
    <col min="1" max="1" width="5.125" style="67" customWidth="1"/>
    <col min="2" max="2" width="46.625" style="67" customWidth="1"/>
    <col min="3" max="4" width="10.625" style="67" customWidth="1"/>
    <col min="5" max="6" width="9" style="67"/>
    <col min="7" max="7" width="12.375" style="67" customWidth="1"/>
    <col min="8" max="8" width="7.25" style="67" customWidth="1"/>
    <col min="9" max="10" width="22" style="67" customWidth="1"/>
    <col min="11" max="11" width="12.5" style="67" customWidth="1"/>
    <col min="12" max="12" width="18.125" style="67" customWidth="1"/>
    <col min="13" max="13" width="23" style="67" customWidth="1"/>
    <col min="14" max="16384" width="9" style="67"/>
  </cols>
  <sheetData>
    <row r="1" spans="1:13" ht="29.25" customHeight="1" x14ac:dyDescent="0.3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5.5" customHeight="1" x14ac:dyDescent="0.35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33.75" customHeight="1" x14ac:dyDescent="0.35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42.75" customHeight="1" x14ac:dyDescent="0.3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8"/>
    </row>
    <row r="5" spans="1:13" ht="32.25" customHeight="1" x14ac:dyDescent="0.35">
      <c r="A5" s="24" t="s">
        <v>1</v>
      </c>
      <c r="B5" s="24" t="s">
        <v>2</v>
      </c>
      <c r="C5" s="24" t="s">
        <v>3</v>
      </c>
      <c r="D5" s="24"/>
      <c r="E5" s="24" t="s">
        <v>13</v>
      </c>
      <c r="F5" s="24"/>
      <c r="G5" s="24"/>
      <c r="H5" s="24"/>
      <c r="I5" s="24" t="s">
        <v>14</v>
      </c>
      <c r="J5" s="24"/>
      <c r="K5" s="167" t="s">
        <v>12</v>
      </c>
      <c r="L5" s="26" t="s">
        <v>25</v>
      </c>
      <c r="M5" s="84"/>
    </row>
    <row r="6" spans="1:13" ht="36.75" customHeight="1" x14ac:dyDescent="0.35">
      <c r="A6" s="24"/>
      <c r="B6" s="24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168"/>
      <c r="L6" s="28" t="s">
        <v>24</v>
      </c>
      <c r="M6" s="84"/>
    </row>
    <row r="7" spans="1:13" ht="27" customHeight="1" x14ac:dyDescent="0.35">
      <c r="A7" s="185">
        <v>1</v>
      </c>
      <c r="B7" s="186" t="s">
        <v>35</v>
      </c>
      <c r="C7" s="187">
        <f>SUM(C8:C13)</f>
        <v>120000</v>
      </c>
      <c r="D7" s="56"/>
      <c r="E7" s="56"/>
      <c r="F7" s="56"/>
      <c r="G7" s="56"/>
      <c r="H7" s="56"/>
      <c r="I7" s="56"/>
      <c r="J7" s="56"/>
      <c r="K7" s="56"/>
      <c r="L7" s="56"/>
      <c r="M7" s="188"/>
    </row>
    <row r="8" spans="1:13" ht="199.5" customHeight="1" x14ac:dyDescent="0.35">
      <c r="A8" s="189"/>
      <c r="B8" s="190" t="s">
        <v>141</v>
      </c>
      <c r="C8" s="191">
        <v>23000</v>
      </c>
      <c r="D8" s="192"/>
      <c r="E8" s="192">
        <v>2</v>
      </c>
      <c r="F8" s="192">
        <v>3</v>
      </c>
      <c r="G8" s="192">
        <v>35</v>
      </c>
      <c r="H8" s="192">
        <f t="shared" ref="H8:H13" si="0">SUM(E8:G8)</f>
        <v>40</v>
      </c>
      <c r="I8" s="147" t="s">
        <v>147</v>
      </c>
      <c r="J8" s="147" t="s">
        <v>148</v>
      </c>
      <c r="K8" s="193" t="s">
        <v>78</v>
      </c>
      <c r="L8" s="201" t="s">
        <v>101</v>
      </c>
      <c r="M8" s="194"/>
    </row>
    <row r="9" spans="1:13" ht="225" x14ac:dyDescent="0.35">
      <c r="A9" s="189"/>
      <c r="B9" s="195" t="s">
        <v>142</v>
      </c>
      <c r="C9" s="191">
        <v>22300</v>
      </c>
      <c r="D9" s="192"/>
      <c r="E9" s="192">
        <v>2</v>
      </c>
      <c r="F9" s="192">
        <v>3</v>
      </c>
      <c r="G9" s="192">
        <v>47</v>
      </c>
      <c r="H9" s="192">
        <f t="shared" si="0"/>
        <v>52</v>
      </c>
      <c r="I9" s="196" t="s">
        <v>150</v>
      </c>
      <c r="J9" s="196" t="s">
        <v>149</v>
      </c>
      <c r="K9" s="193" t="s">
        <v>98</v>
      </c>
      <c r="L9" s="201" t="s">
        <v>102</v>
      </c>
      <c r="M9" s="194"/>
    </row>
    <row r="10" spans="1:13" ht="194.25" customHeight="1" x14ac:dyDescent="0.35">
      <c r="A10" s="189"/>
      <c r="B10" s="190" t="s">
        <v>143</v>
      </c>
      <c r="C10" s="191">
        <v>22000</v>
      </c>
      <c r="D10" s="192"/>
      <c r="E10" s="192">
        <v>2</v>
      </c>
      <c r="F10" s="192">
        <v>3</v>
      </c>
      <c r="G10" s="192">
        <v>45</v>
      </c>
      <c r="H10" s="192">
        <f t="shared" si="0"/>
        <v>50</v>
      </c>
      <c r="I10" s="196" t="s">
        <v>151</v>
      </c>
      <c r="J10" s="196" t="s">
        <v>152</v>
      </c>
      <c r="K10" s="193" t="s">
        <v>77</v>
      </c>
      <c r="L10" s="166" t="s">
        <v>103</v>
      </c>
      <c r="M10" s="197"/>
    </row>
    <row r="11" spans="1:13" ht="258" customHeight="1" x14ac:dyDescent="0.35">
      <c r="A11" s="189"/>
      <c r="B11" s="190" t="s">
        <v>144</v>
      </c>
      <c r="C11" s="191">
        <v>23000</v>
      </c>
      <c r="D11" s="192"/>
      <c r="E11" s="192">
        <v>2</v>
      </c>
      <c r="F11" s="192">
        <v>3</v>
      </c>
      <c r="G11" s="192">
        <v>40</v>
      </c>
      <c r="H11" s="192">
        <f t="shared" si="0"/>
        <v>45</v>
      </c>
      <c r="I11" s="196" t="s">
        <v>153</v>
      </c>
      <c r="J11" s="196" t="s">
        <v>154</v>
      </c>
      <c r="K11" s="193" t="s">
        <v>77</v>
      </c>
      <c r="L11" s="166" t="s">
        <v>104</v>
      </c>
      <c r="M11" s="197"/>
    </row>
    <row r="12" spans="1:13" ht="174.75" customHeight="1" x14ac:dyDescent="0.35">
      <c r="A12" s="189"/>
      <c r="B12" s="190" t="s">
        <v>145</v>
      </c>
      <c r="C12" s="191">
        <v>22300</v>
      </c>
      <c r="D12" s="192"/>
      <c r="E12" s="192">
        <v>2</v>
      </c>
      <c r="F12" s="192">
        <v>3</v>
      </c>
      <c r="G12" s="192">
        <v>50</v>
      </c>
      <c r="H12" s="192">
        <f t="shared" si="0"/>
        <v>55</v>
      </c>
      <c r="I12" s="196" t="s">
        <v>155</v>
      </c>
      <c r="J12" s="196" t="s">
        <v>156</v>
      </c>
      <c r="K12" s="193" t="s">
        <v>93</v>
      </c>
      <c r="L12" s="166" t="s">
        <v>105</v>
      </c>
      <c r="M12" s="197"/>
    </row>
    <row r="13" spans="1:13" ht="206.25" x14ac:dyDescent="0.35">
      <c r="A13" s="198"/>
      <c r="B13" s="190" t="s">
        <v>146</v>
      </c>
      <c r="C13" s="191">
        <v>7400</v>
      </c>
      <c r="D13" s="192"/>
      <c r="E13" s="192">
        <v>2</v>
      </c>
      <c r="F13" s="192">
        <v>2</v>
      </c>
      <c r="G13" s="192">
        <v>36</v>
      </c>
      <c r="H13" s="192">
        <f t="shared" si="0"/>
        <v>40</v>
      </c>
      <c r="I13" s="196" t="s">
        <v>157</v>
      </c>
      <c r="J13" s="196" t="s">
        <v>158</v>
      </c>
      <c r="K13" s="193" t="s">
        <v>82</v>
      </c>
      <c r="L13" s="166" t="s">
        <v>105</v>
      </c>
      <c r="M13" s="197"/>
    </row>
    <row r="14" spans="1:13" ht="25.5" customHeight="1" x14ac:dyDescent="0.35">
      <c r="A14" s="56"/>
      <c r="B14" s="199" t="s">
        <v>22</v>
      </c>
      <c r="C14" s="200">
        <f>SUM(C7)</f>
        <v>120000</v>
      </c>
      <c r="D14" s="56"/>
      <c r="E14" s="56"/>
      <c r="F14" s="56"/>
      <c r="G14" s="56"/>
      <c r="H14" s="56"/>
      <c r="I14" s="56"/>
      <c r="J14" s="56"/>
      <c r="K14" s="56"/>
      <c r="L14" s="56"/>
      <c r="M14" s="95"/>
    </row>
    <row r="17" spans="2:4" ht="20.100000000000001" customHeight="1" x14ac:dyDescent="0.35">
      <c r="B17" s="65" t="s">
        <v>26</v>
      </c>
      <c r="C17" s="64"/>
      <c r="D17" s="64"/>
    </row>
    <row r="18" spans="2:4" ht="20.100000000000001" customHeight="1" x14ac:dyDescent="0.35">
      <c r="B18" s="67" t="s">
        <v>31</v>
      </c>
      <c r="C18" s="64"/>
      <c r="D18" s="64"/>
    </row>
    <row r="19" spans="2:4" ht="20.100000000000001" customHeight="1" x14ac:dyDescent="0.35">
      <c r="B19" s="65" t="s">
        <v>27</v>
      </c>
      <c r="C19" s="64"/>
      <c r="D19" s="64"/>
    </row>
    <row r="20" spans="2:4" ht="20.100000000000001" customHeight="1" x14ac:dyDescent="0.35">
      <c r="B20" s="67" t="s">
        <v>32</v>
      </c>
      <c r="C20" s="64"/>
      <c r="D20" s="64"/>
    </row>
    <row r="21" spans="2:4" ht="20.100000000000001" customHeight="1" x14ac:dyDescent="0.35">
      <c r="B21" s="67" t="s">
        <v>28</v>
      </c>
      <c r="C21" s="64"/>
      <c r="D21" s="64"/>
    </row>
    <row r="22" spans="2:4" ht="20.100000000000001" customHeight="1" x14ac:dyDescent="0.35">
      <c r="B22" s="67" t="s">
        <v>33</v>
      </c>
      <c r="C22" s="64"/>
      <c r="D22" s="64"/>
    </row>
    <row r="23" spans="2:4" ht="20.100000000000001" customHeight="1" x14ac:dyDescent="0.35">
      <c r="B23" s="67" t="s">
        <v>34</v>
      </c>
      <c r="C23" s="64"/>
      <c r="D23" s="64"/>
    </row>
  </sheetData>
  <mergeCells count="12">
    <mergeCell ref="M5:M6"/>
    <mergeCell ref="A5:A6"/>
    <mergeCell ref="B5:B6"/>
    <mergeCell ref="C5:D5"/>
    <mergeCell ref="E5:H5"/>
    <mergeCell ref="I5:J5"/>
    <mergeCell ref="K5:K6"/>
    <mergeCell ref="A1:L1"/>
    <mergeCell ref="A2:L2"/>
    <mergeCell ref="A3:L3"/>
    <mergeCell ref="A4:L4"/>
    <mergeCell ref="A7:A13"/>
  </mergeCells>
  <pageMargins left="0.31496062992125984" right="0.31496062992125984" top="0.31496062992125984" bottom="0.1574803149606299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วิทย์</vt:lpstr>
      <vt:lpstr>สังคม</vt:lpstr>
      <vt:lpstr>ทำนุ</vt:lpstr>
      <vt:lpstr>บริการวิชาการ</vt:lpstr>
      <vt:lpstr>บริการวิชาการ!Print_Area</vt:lpstr>
      <vt:lpstr>วิทย์!Print_Area</vt:lpstr>
      <vt:lpstr>สังคม!Print_Area</vt:lpstr>
      <vt:lpstr>บริการวิชาการ!Print_Titles</vt:lpstr>
      <vt:lpstr>วิทย์!Print_Titles</vt:lpstr>
      <vt:lpstr>สังคม!Print_Titles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2018-09-21T07:03:54Z</cp:lastPrinted>
  <dcterms:created xsi:type="dcterms:W3CDTF">2017-09-04T04:20:38Z</dcterms:created>
  <dcterms:modified xsi:type="dcterms:W3CDTF">2018-10-01T04:03:44Z</dcterms:modified>
</cp:coreProperties>
</file>